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<sst xmlns="http://schemas.openxmlformats.org/spreadsheetml/2006/main" count="1843" uniqueCount="336">
  <si>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</si>
  <si>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</si>
  <si>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</si>
  <si>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</si>
  <si>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</si>
  <si>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</si>
  <si>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</si>
  <si>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</si>
  <si>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</si>
  <si>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</si>
  <si>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</si>
  <si>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</si>
  <si>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</si>
  <si>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</si>
  <si>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</si>
  <si>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</si>
  <si>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</si>
  <si>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</si>
  <si>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</si>
  <si>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</si>
  <si>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</si>
  <si>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</si>
  <si>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</si>
  <si>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</si>
  <si>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</si>
  <si>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</si>
  <si>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</si>
  <si>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</si>
  <si>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</si>
  <si>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</si>
  <si>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</si>
  <si>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</si>
  <si>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</si>
  <si>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</si>
  <si>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</si>
  <si>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</si>
  <si>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</si>
  <si>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</si>
  <si>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</si>
  <si>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</si>
  <si>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</si>
  <si>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</si>
  <si>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</si>
  <si>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</si>
  <si>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</si>
  <si>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</si>
  <si>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</si>
  <si>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</si>
  <si>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</si>
  <si>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</si>
  <si>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</si>
  <si>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</si>
  <si>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Two or more coats on new work</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</si>
  <si>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</si>
  <si>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</si>
  <si>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</si>
  <si>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</si>
  <si>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Cement mortar 1:6 (1 cement : 6 coarse sand)</t>
  </si>
  <si>
    <t>1:4 (1 cement: 4 fine sand)</t>
  </si>
  <si>
    <t>New work (three or more coats)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</si>
  <si>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</si>
  <si>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</si>
  <si>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</si>
  <si>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</si>
  <si>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</si>
  <si>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Flush / Ruled/ Struck or weathered pointing</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</si>
  <si>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</si>
  <si>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</si>
  <si>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</si>
  <si>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All kinds of soil</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</si>
  <si>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</si>
  <si>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</si>
  <si>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</si>
  <si>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</si>
  <si>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cement mortar 1:4 (1 cement : 4 coarse sand)</t>
  </si>
  <si>
    <t>Brick edging 7cm wide 11.4 cm deep to plinth protection with common burnt clay F.P.S. (non modular) bricks of class designation 7.5 including grouting with cement mortar 1:4 (1 cement : 4 fine sand).</t>
  </si>
  <si>
    <t>18 mm thick</t>
  </si>
  <si>
    <t>Fixed to steel windows by welding</t>
  </si>
  <si>
    <t>300x16 mm</t>
  </si>
  <si>
    <t>200x10 mm</t>
  </si>
  <si>
    <t>125 mm</t>
  </si>
  <si>
    <t>300 mm weighing not less than 200 gms</t>
  </si>
  <si>
    <t>Structural steel work riveted, bolted or welded in built up sections, trusses and framed work, including cutting, hoisting, fixing in position and applying a priming coat of approved steel primer all complete.</t>
  </si>
  <si>
    <t>Fixing with 15x3 mm lugs 10 cm long embedded in cement concrete block 15x10x10 cm of C.C. 1:3:6 (1 Cement : 3 coarse sand : 6 graded stone aggregate 20 mm nominal size)</t>
  </si>
  <si>
    <t>Welding by gas or electric plant including transportation of plant at site etc. complete.</t>
  </si>
  <si>
    <t>In gratings, frames, guard bar, ladder, railings, brackets, gates and similar works</t>
  </si>
  <si>
    <t>4.0 mm thick glass panes</t>
  </si>
  <si>
    <t>1:6 (1cement : 6 coarse sand)</t>
  </si>
  <si>
    <t>40 mm thick with 20 mm nominal size stone aggregate</t>
  </si>
  <si>
    <t>Cement concrete pavement with 1:2:4 (1 cement : 2 coarse sand : 4 graded stone aggregate 20 mm nominal size), including finishing complete.</t>
  </si>
  <si>
    <t>40 mm wide and 4 mm thick</t>
  </si>
  <si>
    <t>In 75x75 mm deep chase</t>
  </si>
  <si>
    <t>110 mm bend</t>
  </si>
  <si>
    <t>Neat cement punning.</t>
  </si>
  <si>
    <t>New work (Two or more coat applied @ 1.67 ltr/10 sqm over and including priming coat of exterior primer applied @ 2.20 kg/10 sqm)</t>
  </si>
  <si>
    <t>Old work (two or more coats)</t>
  </si>
  <si>
    <t>Removing white or colour wash by scrapping and sand papering and preparing the surface smooth including necessary repairs to scratches etc. complete</t>
  </si>
  <si>
    <t>Old work (Two or more coat applied @ 1.67 ltr/ 10 sqm) on existing cement paint surface</t>
  </si>
  <si>
    <t>cm</t>
  </si>
  <si>
    <t>Contract No:  19/C/D3/2021-22</t>
  </si>
  <si>
    <t>Tender Inviting Authority: Superintending Engineer, IWD, IIT, Kanpur</t>
  </si>
  <si>
    <t>Name of Work: Carrying out minor maintenance works, Zone -Water supply and sewage disposal of entire campus</t>
  </si>
  <si>
    <t xml:space="preserve">CARRIAGE OF MATERIALS </t>
  </si>
  <si>
    <t>Carriage of material by Mechanical Transport including loading, unloading and stacking</t>
  </si>
  <si>
    <t>Lime, moorum, building rubbish Lead - 2 Km</t>
  </si>
  <si>
    <t>Earth Lead - 2 Km</t>
  </si>
  <si>
    <t>EARTH WORK</t>
  </si>
  <si>
    <t>Earth work in surface excavation not exceeding 30 cm in depth but exceeding 1.5 m in width as well as 10 sqm on plan including getting out and disposal of excavated earth upto 50 m and lift upto 1.5 m, as directed by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</si>
  <si>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</si>
  <si>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</si>
  <si>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not exceeding 80 mm dia.</t>
  </si>
  <si>
    <t>Pipes, cables etc. exceeding 300 mm dia but not exceeding 600 mm</t>
  </si>
  <si>
    <t>Extra for excavating trenches for pipes, cables etc. in all kinds of soil for depth exceeding 1.5 m, but not exceeding 3 m. (Rate is over corresponding basic item for depth upto 1.5 metre).</t>
  </si>
  <si>
    <t>Surface dressing of the ground including removing vegetation and in- equalities not exceeding 15 cm deep and disposal of rubbish, lead up to 50 m and lift up to 1.5 m.</t>
  </si>
  <si>
    <t>Excavating holes more than 0.10 cum &amp; upto 0.5 cum including getting out the excavated soil, then returning the soil as required in layers not exceeding 20 cm in depth, including consolidating each deposited layer by ramming, watering etc, disposing of surplus excavated soil, as directed within a lead of 50 m and lift upto 1.5 m.</t>
  </si>
  <si>
    <t>Extra for levelling &amp; neatly dressing of disposed soil completely as directed by Engineer-in-charge.</t>
  </si>
  <si>
    <t>CONCRETE WORK</t>
  </si>
  <si>
    <t>Providing and laying in position cement concrete of specified grade excluding the cost of centering and shuttering - All work up to plinth level :</t>
  </si>
  <si>
    <t>1:2:4 (1 cement : 2 coarse sand (zone-III) : 4 graded stone aggregate 20 mm nominal size).</t>
  </si>
  <si>
    <t>1:4:8 (1 Cement : 4 coarse sand (zone-III) : 8 graded stone aggregate 40 mm nominal size)</t>
  </si>
  <si>
    <t>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</si>
  <si>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</si>
  <si>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</si>
  <si>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1:2:4 (1 cement : 2 coarse sand : 4 graded stone aggregate 20 mm  nominal size).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</si>
  <si>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t>
  </si>
  <si>
    <t xml:space="preserve">Centering and shuttering including strutting, propping etc. and removal of form for:
</t>
  </si>
  <si>
    <t>Foundations, footings, bases of columns, etc. for mass concrete</t>
  </si>
  <si>
    <t>Providing, hoisting and fixing above plinth level up to floor five level precast reinforced cement concrete work in string courses, bands, copings, bed plates, anchor blocks, plain window sills and the like, including the cost of required centering, shuttering but, excluding cost of reinforcement, with 1:1.5:3 (1 cement : 1.5 coarse sand (zone-III)  : 3 graded stone aggregate 20 mm nominal size).</t>
  </si>
  <si>
    <t>Steel reinforcement for R.C.C. work including straightening, cutting, bending, placing in position and binding all complete upto plinth level.</t>
  </si>
  <si>
    <t>BRICK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</si>
  <si>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</si>
  <si>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</si>
  <si>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</si>
  <si>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Half brick masonry with common burnt clay F.P.S. (non modular) bricks of class designation 7.5 in superstructure above plinth level up to floor V level.</t>
  </si>
  <si>
    <t>CLADDING WORK</t>
  </si>
  <si>
    <t>WOOD AND P.V.C. WORK</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</si>
  <si>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</si>
  <si>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</si>
  <si>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</si>
  <si>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</si>
  <si>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oxidised M.S. casement stays (straight peg type) with necessary screws etc. complete.</t>
  </si>
  <si>
    <t>STEEL WORK</t>
  </si>
  <si>
    <t>Providing and fixing 1mm thick M.S. sheet door with frame of 40x40x6 mm angle iron and 3 mm M.S. gusset plates at the junctions and corners, all necessary fittings complete, including applying a priming coat of approved steel primer.</t>
  </si>
  <si>
    <t>Using M.S. angles 40x40x6 mm for diagonal braces</t>
  </si>
  <si>
    <t>Providing and fixing factory made ISI marked steel glazed doors, windows and ventilators, side /top /centre hung, with beading and all members such as F7D, 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</si>
  <si>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Steel work welded in built up sections/ framed work, including cutting, hoisting, fixing in position and applying a priming coat of approved steel primer using structural steel etc. as required.</t>
  </si>
  <si>
    <t>Providing &amp; fixing glass panes with putty and glazing clips in steel doors, windows, clerestory windows, all complete with :</t>
  </si>
  <si>
    <t>FLOORING</t>
  </si>
  <si>
    <t>Brick on edge flooring with bricks of class designation 7.5 on a bed of 12 mm cement mortar, including filling the joints with same mortar, with common burnt clay non modular bricks:</t>
  </si>
  <si>
    <t>Cement concrete flooring 1:2:4 (1 cement : 2 coarse sand : 4 graded stone aggregate) finished with a floating coat of neat cement, including cement slurry, but excluding the cost of nosing of steps etc. complete.</t>
  </si>
  <si>
    <t>Cement plaster skirting up to 30 cm height, with cement mortar 1:3 (1 cement : 3 coarse sand), finished with a floating coat of neat cement.</t>
  </si>
  <si>
    <t>Providing and fixing glass strips in joints of terrazo/ cement concrete floors.</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</si>
  <si>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t>
  </si>
  <si>
    <t>ROOFING</t>
  </si>
  <si>
    <t>Providing gola 75x75 mm in cement concrete 1:2:4 (1 cement : 2 coarse sand : 4 stone aggregate 10 mm and down gauge), including finishing with cement mortar 1:3 (1 cement : 3 fine sand) as per standard design :</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</si>
  <si>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</si>
  <si>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</si>
  <si>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</si>
  <si>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Bend 87.5°</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</si>
  <si>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</si>
  <si>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</si>
  <si>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to the inlet mouth of rain water pipe PTMT (an Engineering Thermoplastic) grating square (Slit) 150 mm square with a height of 8 mm and weighing not less than 100 gms.</t>
  </si>
  <si>
    <t>FINISHING</t>
  </si>
  <si>
    <t>12 mm cement plaster of mix :</t>
  </si>
  <si>
    <t>15 mm cement plaster on rough side of single or half brick wall of mix:</t>
  </si>
  <si>
    <t>12 mm cement plaster finished with a floating coat of neat cement of mix :</t>
  </si>
  <si>
    <t>Pointing on brick work or brick flooring with cement mortar 1:3 (1 cement : 3 fine sand):</t>
  </si>
  <si>
    <t>White washing with lime to give an even shade :</t>
  </si>
  <si>
    <t>Distempering with 1st quality acrylic distemper (ready mixed) of approved manufacturer, of required shade and colour complete, as per manufacturer's specification.</t>
  </si>
  <si>
    <t>Finishing walls with Acrylic Smooth exterior paint of required shade :</t>
  </si>
  <si>
    <t>Painting with synthetic enamel paint of approved brand and manufacture to give an even shade :</t>
  </si>
  <si>
    <t>Painting with synthetic enamel paint of approved brand and manufacture of required colour to give an even shade :</t>
  </si>
  <si>
    <t>Distempering with 1st quality acrylic  distemper (ready made) having VOC content less than 50 gm per ltr. of approved manufacturer and of required shade and colour complete. as per manufacturer's specification.</t>
  </si>
  <si>
    <t>REPAIRS TO BUILDINGS</t>
  </si>
  <si>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t>
  </si>
  <si>
    <t>With cement mortar 1:4 (1 cement : 4 fine sand)</t>
  </si>
  <si>
    <t>Cleaning of terrace/loft water storage tank (inside surface area) upto 2000 litre capacity at all heights with coconut brushes, duster etc., removal of silt, rubbish from the tank and cleaning the tank with fresh water disinfecting with bleaching powder @ 0.5gm per litre capacity of tank, including marking the date of cleaning on the side of tank body with the help of stencil and paint and disposing of malba, all complete as per direction of Engineer-in-Charge. (The old date already written on tank should be removed with paint remover or black paint and if date is not written with the stencil or old date is not removed deduction will be made @ Rs. 0.10 per litre if during cleaning any GI fittings or ball cock is damaged that is to be repaired by contractor at his own cost and nothing extra will be paid on this account)</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</si>
  <si>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slit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</si>
  <si>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DISMANTLING &amp;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</si>
  <si>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</si>
  <si>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</si>
  <si>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</si>
  <si>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</si>
  <si>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</si>
  <si>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</si>
  <si>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</si>
  <si>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</si>
  <si>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steel work in built up sections in angles, tees, flats and channels including all gusset plates, bolts, nuts, cutting rivets, welding etc. including dismembering and stacking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</si>
  <si>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</si>
  <si>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</si>
  <si>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</si>
  <si>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</si>
  <si>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</si>
  <si>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of C.I. sluice valve including stacking of useful materials within a lead of 50 metres</t>
  </si>
  <si>
    <t>Above 150 mm diameter</t>
  </si>
  <si>
    <t>Dismantling old plaster or skirting raking out joints and cleaning the surface for plaster including disposal of rubbish to the dumping ground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</si>
  <si>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</si>
  <si>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</si>
  <si>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</si>
  <si>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</si>
  <si>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WATER SUPPLY</t>
  </si>
  <si>
    <t>Providing and fixing G.I. pipes complete with G.I. fittings and clamps, i/c cutting and making good the walls etc. INTERNAL WORK - EXPOSED ON WALL</t>
  </si>
  <si>
    <t>15 mm dia nominal bore</t>
  </si>
  <si>
    <t>20 mm dia nominal bore</t>
  </si>
  <si>
    <t>25 mm dia nominal bore</t>
  </si>
  <si>
    <t>Providing and fixing G.I. pipes complete with G.I. fittings including trenching and refilling etc. External work</t>
  </si>
  <si>
    <t>32 mm dia nominal bore</t>
  </si>
  <si>
    <t>40 mm dia nominal bore</t>
  </si>
  <si>
    <t>50 mm dia nominal bore</t>
  </si>
  <si>
    <t>80 mm dia nominal bore</t>
  </si>
  <si>
    <t>Making connection of G.I. distribution branch with G.I. main of following sizes by providing and fixing tee, including cutting and threading the pipe etc. complete :</t>
  </si>
  <si>
    <t>25 to 40 mm nominal bore</t>
  </si>
  <si>
    <t>50 to 80 mm nominal bore</t>
  </si>
  <si>
    <t>Providing and fixing brass bib cock of approved quality :</t>
  </si>
  <si>
    <t>15 mm nominal bore</t>
  </si>
  <si>
    <t>Providing and fixing gun metal gate valve with C.I. wheel of approved quality (screwed end) :</t>
  </si>
  <si>
    <t>25 mm nominal bore</t>
  </si>
  <si>
    <t>32 mm nominal bore.</t>
  </si>
  <si>
    <t>40 mm nominal bore</t>
  </si>
  <si>
    <t>50 mm nominal bore</t>
  </si>
  <si>
    <t>80 mm nominal bore</t>
  </si>
  <si>
    <t>Providing and fixing brass ferrule with C.I. mouth cover including boring and tapping the main :</t>
  </si>
  <si>
    <t>20 mm nominal bore</t>
  </si>
  <si>
    <t>Providing and laying S&amp;S C.I. standard specials such as tees, bends, collars, tapers, caps etc. (Heavy class):</t>
  </si>
  <si>
    <t>Up to 300 mm dia</t>
  </si>
  <si>
    <t>Providing and laying flanged C.I. standard specials such as tees, bends, collars, tapers, caps etc., suitable for flanged jointing as per IS : 1538 :</t>
  </si>
  <si>
    <t>Providing and laying S&amp;S centrifugally cast (spun) iron pipes (Class LA) conforming to IS - 1536 :</t>
  </si>
  <si>
    <t>100 mm dia pipe</t>
  </si>
  <si>
    <t>150 mm dia pipe</t>
  </si>
  <si>
    <t>200 mm dia pipe</t>
  </si>
  <si>
    <t>250 mm dia pipe</t>
  </si>
  <si>
    <t>300 mm dia pipe</t>
  </si>
  <si>
    <t>Providing lead caulked joints to spun iron or C.I. pipes and specials, including testing of joints but excluding the cost of pig lead :</t>
  </si>
  <si>
    <t>100 mm diameter pipe</t>
  </si>
  <si>
    <t>150 mm diameter pipe</t>
  </si>
  <si>
    <t>200 mm diameter pipe</t>
  </si>
  <si>
    <t>250 mm diameter pipe</t>
  </si>
  <si>
    <t>300 mm diameter pipe</t>
  </si>
  <si>
    <t>Supplying pig lead at site of work.</t>
  </si>
  <si>
    <t>Providing flanged joints to double flanged C.I./ D.I. pipes and specials, including testing of joints :</t>
  </si>
  <si>
    <t>80 mm diameter pipe</t>
  </si>
  <si>
    <t>Providing and fixing C.I. sluice valves (with cap) complete with bolts, nuts, rubber insertions etc. (the tail pieces if required will be paid separately) :</t>
  </si>
  <si>
    <t>100 mm diameter</t>
  </si>
  <si>
    <t>150 mm diameter</t>
  </si>
  <si>
    <t>250 mm diameter</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</si>
  <si>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</si>
  <si>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</si>
  <si>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</si>
  <si>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</si>
  <si>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Painting G.I. pipes and fittings with synthetic enamel white paint with two coats over a ready mixed priming coat, both of approved quality for new work :</t>
  </si>
  <si>
    <t>15 mm diameter pipe</t>
  </si>
  <si>
    <t>20 mm diameter pipe</t>
  </si>
  <si>
    <t>25 mm diameter pipe</t>
  </si>
  <si>
    <t>Painting G.I. pipes and fittings with two coats of anti-corrosive bitumastic paint of approved quality :</t>
  </si>
  <si>
    <t>32 mm diameter pipe</t>
  </si>
  <si>
    <t>40 mm diameter pipe</t>
  </si>
  <si>
    <t>50 mm diameter pipe</t>
  </si>
  <si>
    <t>Providing and filling sand of grading zone V or coarser grade, allround the G.I. pipes in external work :</t>
  </si>
  <si>
    <t>Providing and fixing G.I. Union in G.I. pipe including cutting and threading the pipe and making long screws etc. complete (New work)  :</t>
  </si>
  <si>
    <t>32 mm nominal bore</t>
  </si>
  <si>
    <t>Providing and fixing G.I. Union in existing G.I. pipe line, cutting and threading the pipe and making long screws, including excavation, refilling the earth or cutting of wall and making good the same complete wherever required :</t>
  </si>
  <si>
    <t>Cutting holes up to 30x30 cm in walls including making good the same:</t>
  </si>
  <si>
    <t>With common burnt clay F.P.S. (non modular) bricks</t>
  </si>
  <si>
    <t>DRAINAGE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</si>
  <si>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</si>
  <si>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</si>
  <si>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</si>
  <si>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150 mm diameter S.W. pipe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</si>
  <si>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</si>
  <si>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</si>
  <si>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</si>
  <si>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300 mm dia. R.C.C. pipe</t>
  </si>
  <si>
    <t>450 mm dia. R.C.C. pipe</t>
  </si>
  <si>
    <t>600 mm dia. R.C.C. pipe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</si>
  <si>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</si>
  <si>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</si>
  <si>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</si>
  <si>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Inside size 120x90 cm and 90 cm deep including C.I. cover with frame (medium duty) 500 mm internal diameter, total weight of cover and frame to be not less than 116 kg (weight of cover 58 kg and weight of frame 58 kg) :</t>
  </si>
  <si>
    <t>Extra for depth for manholes :</t>
  </si>
  <si>
    <t>Size 90x80 cm</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</si>
  <si>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</si>
  <si>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</si>
  <si>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Providing and fixing in position pre-cast R.C.C. manhole cover and frame of required shape and approved quality</t>
  </si>
  <si>
    <t>M D - 10</t>
  </si>
  <si>
    <t>Circular shape 500 mm internal diameter</t>
  </si>
  <si>
    <t>H D - 20</t>
  </si>
  <si>
    <t>Circular shape 560 mm internal diameter</t>
  </si>
  <si>
    <t>EHD - 35</t>
  </si>
  <si>
    <t>Circular shape 560 mm internal dia</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</si>
  <si>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</si>
  <si>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</si>
  <si>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For pipes 250 to 300 mm diameter</t>
  </si>
  <si>
    <t>For pipes 350 to 450 mm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</si>
  <si>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</si>
  <si>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</si>
  <si>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</si>
  <si>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Rectangular manhole 120x90 cm with circular cover 560 mm dia of grade HD - 20</t>
  </si>
  <si>
    <t>Constructing brick masonry road gully chamber 50x45x60 cm with bricks in cement mortar 1:4 (1 cement : 4 coarse sand) including 500x450 mm pre-cast R.C.C. horizontal grating with frame complete as per standard design :</t>
  </si>
  <si>
    <t>Providing and laying Non Pressure NP-3 class (Medium duty) R.C.C. pipes including collars/spigot jointed with stiff mixture of cement mortar in the proportion of 1:2 (1 cement : 2 fine sand) including testing of joints etc. complete</t>
  </si>
  <si>
    <t>450 mm dia RCC pipes.</t>
  </si>
  <si>
    <t>600 mm dia RCC pipes.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</si>
  <si>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</si>
  <si>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</si>
  <si>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"Providing and fixing cast iron butterfly valves with bolts, nuts, etc. complete, of CRANE or approved equivalent make &amp; quality."
</t>
  </si>
  <si>
    <t>80 mm dia</t>
  </si>
  <si>
    <t>100 mm dia</t>
  </si>
  <si>
    <t>150 mm dia</t>
  </si>
  <si>
    <t xml:space="preserve">" P/F C.I. D joints to C.I. pipes i/c cutting the C.I. pipe, rubber gasket etc. with necessary arrangements etc. complete. "
</t>
  </si>
  <si>
    <t>80 mm diameter.</t>
  </si>
  <si>
    <t>"P/F gun metal ball valve of Zoloto, Leader or approved equivalent make &amp; quality with necessary arrangements etc. complete. "</t>
  </si>
  <si>
    <t>15 mm nominal bore.</t>
  </si>
  <si>
    <t xml:space="preserve">"P/F S.S. flanged (Fire Hydrant)  Landing valve 80x63 mm suitable for connecting fire hose reel of standard size with all nuts,bolts, rubber packing and washers etc. complete."
</t>
  </si>
  <si>
    <t xml:space="preserve">"Providing and fixing cast iron double  flanged horizontal type non return valve including 2 nos. matching flanges, nuts, bolts, 3.0 mm thick compressed gasket complete.
"
</t>
  </si>
  <si>
    <t xml:space="preserve">"Providing lead caulked joints to spun iron or C.I. pipes and specials, including testing of joints but excluding the cost of pig lead:
80 mm diameter pipe."
</t>
  </si>
  <si>
    <t>"Providing and fixing C.I. sluice valves (with cap) complete with bolts, nuts, rubber insertions etc. (the tail piece if required will be paid separately): 
80 mm diameter. 
Class II. "</t>
  </si>
  <si>
    <t>"P/F controllers with low voltage releys, float type with PVC shroud, wiring from tank top to probes of required length ( No. of probs as required  for function of each controller): To open solenoid valve on low water level in the over head water tank and to close when high water level in the OH tank, Nolta make or approved equivalent make."</t>
  </si>
  <si>
    <t xml:space="preserve">"P/F Motorized valve in tank filling line near the tanks i/c required fitting etc. complete in all respect, Honey wall or approved equivalent make."
</t>
  </si>
  <si>
    <t>25 mm diameter.</t>
  </si>
  <si>
    <t>40 mm diameter</t>
  </si>
  <si>
    <t>50 mm diameter</t>
  </si>
  <si>
    <t xml:space="preserve">"P/F 3 mm thick acrylic plates of size 9"x 8" with screen printing writing and necessary screws etc. complete in all respect."
</t>
  </si>
  <si>
    <t xml:space="preserve">"Providing and fixing pressure switch suitable till 7 kg/ cm2 pressure with pressure difference settings of Danfoss or approved equivalent make.
"
</t>
  </si>
  <si>
    <t xml:space="preserve">"Providing and fixing pressure gauge with pressure range 0-7 kg / cm2 approved make."
</t>
  </si>
  <si>
    <t xml:space="preserve">"P/F C.I. ball valve of approved quality with necessary arrangements etc. Complete.
20 mm nominal bore."
</t>
  </si>
  <si>
    <t>Kg</t>
  </si>
  <si>
    <t>litre</t>
  </si>
  <si>
    <t>quintal</t>
  </si>
  <si>
    <t>Cum</t>
  </si>
  <si>
    <t>Each</t>
  </si>
  <si>
    <t>Meter</t>
  </si>
  <si>
    <t xml:space="preserve">"Providing and laying S&amp;S centrifugally cast (spun) iron pipes (Class LA) conforming to IS - 1536 :"
80 mm diameter pipe
</t>
  </si>
  <si>
    <t>Providing and fixing enclosed type water meter (bulk type) conforming to IS : 2373 and tested by Municipal Board complete with bolts, nuts, rubber insertions etc. (The tail pieces if required will be paid separately) : 150 mm dia nominal bore</t>
  </si>
  <si>
    <t>300 mm diameter_ Class II</t>
  </si>
  <si>
    <t>150 mm diameter_Class II</t>
  </si>
  <si>
    <t>250 mm diameter_Class II</t>
  </si>
  <si>
    <t>100 mm diameter_Class II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</si>
</sst>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6" fillId="0" borderId="10" xfId="59" applyNumberFormat="1" applyFont="1" applyFill="1" applyBorder="1" applyAlignment="1" applyProtection="1">
      <alignment vertical="center" wrapText="1"/>
      <protection locked="0"/>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0" xfId="59" applyNumberFormat="1" applyFont="1" applyFill="1" applyBorder="1" applyAlignment="1" applyProtection="1">
      <alignment vertical="center" wrapText="1"/>
      <protection locked="0"/>
    </xf>
    <xf numFmtId="10" fontId="18" fillId="33" borderId="10" xfId="66" applyNumberFormat="1" applyFont="1" applyFill="1" applyBorder="1" applyAlignment="1" applyProtection="1">
      <alignment horizontal="center" vertical="center"/>
      <protection locked="0"/>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0" fontId="4" fillId="0" borderId="14" xfId="59" applyNumberFormat="1" applyFont="1" applyFill="1" applyBorder="1" applyAlignment="1">
      <alignment horizontal="justify" vertical="top" wrapText="1"/>
      <protection/>
    </xf>
    <xf numFmtId="0" fontId="57" fillId="0" borderId="14" xfId="0" applyFont="1" applyFill="1" applyBorder="1" applyAlignment="1">
      <alignment vertical="top"/>
    </xf>
    <xf numFmtId="0" fontId="4" fillId="0" borderId="0" xfId="56" applyNumberFormat="1" applyFont="1" applyFill="1" applyAlignment="1">
      <alignment vertical="top" wrapText="1"/>
      <protection/>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4"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57" fillId="0" borderId="14" xfId="0" applyNumberFormat="1" applyFont="1" applyFill="1" applyBorder="1" applyAlignment="1">
      <alignment horizontal="left" vertical="top"/>
    </xf>
    <xf numFmtId="2" fontId="7" fillId="0" borderId="15" xfId="59" applyNumberFormat="1" applyFont="1" applyFill="1" applyBorder="1" applyAlignment="1">
      <alignment horizontal="left" vertical="top"/>
      <protection/>
    </xf>
    <xf numFmtId="2" fontId="7" fillId="0" borderId="24"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7"/>
  <sheetViews>
    <sheetView showGridLines="0" view="pageBreakPreview" zoomScaleNormal="85" zoomScaleSheetLayoutView="100" zoomScalePageLayoutView="0" workbookViewId="0" topLeftCell="A9">
      <selection activeCell="A9" sqref="A9:BC9"/>
    </sheetView>
  </sheetViews>
  <sheetFormatPr defaultColWidth="9.140625" defaultRowHeight="15"/>
  <cols>
    <col min="1" max="1" width="8.8515625" style="70"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62" t="s">
        <v>0</v>
      </c>
      <c r="B2" s="7" t="s">
        <v>1</v>
      </c>
      <c r="C2" s="7" t="s">
        <v>2</v>
      </c>
      <c r="D2" s="7" t="s">
        <v>3</v>
      </c>
      <c r="E2" s="7" t="s">
        <v>4</v>
      </c>
      <c r="J2" s="8"/>
      <c r="K2" s="8"/>
      <c r="L2" s="8"/>
      <c r="O2" s="5"/>
      <c r="P2" s="5"/>
      <c r="Q2" s="6"/>
    </row>
    <row r="3" spans="1:243" s="4" customFormat="1" ht="30.75" customHeight="1" hidden="1">
      <c r="A3" s="63" t="s">
        <v>5</v>
      </c>
      <c r="C3" s="4" t="s">
        <v>6</v>
      </c>
      <c r="IE3" s="6"/>
      <c r="IF3" s="6"/>
      <c r="IG3" s="6"/>
      <c r="IH3" s="6"/>
      <c r="II3" s="6"/>
    </row>
    <row r="4" spans="1:243" s="9" customFormat="1" ht="30.75" customHeight="1">
      <c r="A4" s="73" t="s">
        <v>100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101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99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1" customFormat="1" ht="72" customHeight="1">
      <c r="A8" s="64" t="s">
        <v>39</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2"/>
      <c r="IF8" s="12"/>
      <c r="IG8" s="12"/>
      <c r="IH8" s="12"/>
      <c r="II8" s="12"/>
    </row>
    <row r="9" spans="1:243" s="13" customFormat="1" ht="61.5" customHeight="1">
      <c r="A9" s="75" t="s">
        <v>48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4"/>
      <c r="IF9" s="14"/>
      <c r="IG9" s="14"/>
      <c r="IH9" s="14"/>
      <c r="II9" s="14"/>
    </row>
    <row r="10" spans="1:243" s="16" customFormat="1" ht="18.75" customHeight="1">
      <c r="A10" s="65" t="s">
        <v>8</v>
      </c>
      <c r="B10" s="15" t="s">
        <v>9</v>
      </c>
      <c r="C10" s="15" t="s">
        <v>9</v>
      </c>
      <c r="D10" s="15" t="s">
        <v>8</v>
      </c>
      <c r="E10" s="15" t="s">
        <v>49</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65"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65">
        <v>1</v>
      </c>
      <c r="B12" s="15">
        <v>2</v>
      </c>
      <c r="C12" s="36">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5">
        <v>8</v>
      </c>
      <c r="IE12" s="17"/>
      <c r="IF12" s="17"/>
      <c r="IG12" s="17"/>
      <c r="IH12" s="17"/>
      <c r="II12" s="17"/>
    </row>
    <row r="13" spans="1:243" s="20" customFormat="1" ht="24.75" customHeight="1">
      <c r="A13" s="66">
        <v>1</v>
      </c>
      <c r="B13" s="57" t="s">
        <v>102</v>
      </c>
      <c r="C13" s="32"/>
      <c r="D13" s="76"/>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IA13" s="20">
        <v>1</v>
      </c>
      <c r="IB13" s="20" t="s">
        <v>102</v>
      </c>
      <c r="IE13" s="21"/>
      <c r="IF13" s="21"/>
      <c r="IG13" s="21"/>
      <c r="IH13" s="21"/>
      <c r="II13" s="21"/>
    </row>
    <row r="14" spans="1:243" s="20" customFormat="1" ht="47.25">
      <c r="A14" s="66">
        <v>1.01</v>
      </c>
      <c r="B14" s="57" t="s">
        <v>103</v>
      </c>
      <c r="C14" s="32"/>
      <c r="D14" s="76"/>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IA14" s="20">
        <v>1.01</v>
      </c>
      <c r="IB14" s="20" t="s">
        <v>103</v>
      </c>
      <c r="IE14" s="21"/>
      <c r="IF14" s="21"/>
      <c r="IG14" s="21"/>
      <c r="IH14" s="21"/>
      <c r="II14" s="21"/>
    </row>
    <row r="15" spans="1:243" s="20" customFormat="1" ht="36" customHeight="1">
      <c r="A15" s="66">
        <v>1.02</v>
      </c>
      <c r="B15" s="57" t="s">
        <v>104</v>
      </c>
      <c r="C15" s="32"/>
      <c r="D15" s="32">
        <v>58</v>
      </c>
      <c r="E15" s="58" t="s">
        <v>45</v>
      </c>
      <c r="F15" s="60">
        <v>78.21</v>
      </c>
      <c r="G15" s="44"/>
      <c r="H15" s="38"/>
      <c r="I15" s="39" t="s">
        <v>33</v>
      </c>
      <c r="J15" s="40">
        <f>IF(I15="Less(-)",-1,1)</f>
        <v>1</v>
      </c>
      <c r="K15" s="38" t="s">
        <v>34</v>
      </c>
      <c r="L15" s="38" t="s">
        <v>4</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4536.18</v>
      </c>
      <c r="BB15" s="51">
        <f>BA15+SUM(N15:AZ15)</f>
        <v>4536.18</v>
      </c>
      <c r="BC15" s="56" t="str">
        <f>SpellNumber(L15,BB15)</f>
        <v>INR  Four Thousand Five Hundred &amp; Thirty Six  and Paise Eighteen Only</v>
      </c>
      <c r="IA15" s="20">
        <v>1.02</v>
      </c>
      <c r="IB15" s="20" t="s">
        <v>104</v>
      </c>
      <c r="ID15" s="20">
        <v>58</v>
      </c>
      <c r="IE15" s="21" t="s">
        <v>45</v>
      </c>
      <c r="IF15" s="21"/>
      <c r="IG15" s="21"/>
      <c r="IH15" s="21"/>
      <c r="II15" s="21"/>
    </row>
    <row r="16" spans="1:243" s="20" customFormat="1" ht="29.25" customHeight="1">
      <c r="A16" s="66">
        <v>1.03</v>
      </c>
      <c r="B16" s="57" t="s">
        <v>105</v>
      </c>
      <c r="C16" s="32"/>
      <c r="D16" s="32">
        <v>117</v>
      </c>
      <c r="E16" s="58" t="s">
        <v>45</v>
      </c>
      <c r="F16" s="60">
        <v>131.02</v>
      </c>
      <c r="G16" s="44"/>
      <c r="H16" s="38"/>
      <c r="I16" s="39" t="s">
        <v>33</v>
      </c>
      <c r="J16" s="40">
        <f>IF(I16="Less(-)",-1,1)</f>
        <v>1</v>
      </c>
      <c r="K16" s="38" t="s">
        <v>34</v>
      </c>
      <c r="L16" s="38" t="s">
        <v>4</v>
      </c>
      <c r="M16" s="41"/>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f>
        <v>15329.34</v>
      </c>
      <c r="BB16" s="51">
        <f>BA16+SUM(N16:AZ16)</f>
        <v>15329.34</v>
      </c>
      <c r="BC16" s="56" t="str">
        <f>SpellNumber(L16,BB16)</f>
        <v>INR  Fifteen Thousand Three Hundred &amp; Twenty Nine  and Paise Thirty Four Only</v>
      </c>
      <c r="IA16" s="20">
        <v>1.03</v>
      </c>
      <c r="IB16" s="20" t="s">
        <v>105</v>
      </c>
      <c r="ID16" s="20">
        <v>117</v>
      </c>
      <c r="IE16" s="21" t="s">
        <v>45</v>
      </c>
      <c r="IF16" s="21"/>
      <c r="IG16" s="21"/>
      <c r="IH16" s="21"/>
      <c r="II16" s="21"/>
    </row>
    <row r="17" spans="1:243" s="20" customFormat="1" ht="28.5" customHeight="1">
      <c r="A17" s="66">
        <v>2</v>
      </c>
      <c r="B17" s="57" t="s">
        <v>106</v>
      </c>
      <c r="C17" s="32"/>
      <c r="D17" s="76"/>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A17" s="20">
        <v>2</v>
      </c>
      <c r="IB17" s="20" t="s">
        <v>106</v>
      </c>
      <c r="IE17" s="21"/>
      <c r="IF17" s="21"/>
      <c r="IG17" s="21"/>
      <c r="IH17" s="21"/>
      <c r="II17" s="21"/>
    </row>
    <row r="18" spans="1:243" s="20" customFormat="1" ht="33" customHeight="1">
      <c r="A18" s="66">
        <v>2.01</v>
      </c>
      <c r="B18" s="57" t="s">
        <v>107</v>
      </c>
      <c r="C18" s="32"/>
      <c r="D18" s="76"/>
      <c r="E18" s="76"/>
      <c r="F18" s="76"/>
      <c r="G18" s="76"/>
      <c r="H18" s="76"/>
      <c r="I18" s="76"/>
      <c r="J18" s="76"/>
      <c r="K18" s="76"/>
      <c r="L18" s="76"/>
      <c r="M18" s="76"/>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IA18" s="20">
        <v>2.01</v>
      </c>
      <c r="IB18" s="20" t="s">
        <v>107</v>
      </c>
      <c r="IE18" s="21"/>
      <c r="IF18" s="21"/>
      <c r="IG18" s="21"/>
      <c r="IH18" s="21"/>
      <c r="II18" s="21"/>
    </row>
    <row r="19" spans="1:243" s="20" customFormat="1" ht="42" customHeight="1">
      <c r="A19" s="66">
        <v>2.02</v>
      </c>
      <c r="B19" s="57" t="s">
        <v>69</v>
      </c>
      <c r="C19" s="32"/>
      <c r="D19" s="32">
        <v>583</v>
      </c>
      <c r="E19" s="58" t="s">
        <v>42</v>
      </c>
      <c r="F19" s="60">
        <v>81.15</v>
      </c>
      <c r="G19" s="44"/>
      <c r="H19" s="38"/>
      <c r="I19" s="39" t="s">
        <v>33</v>
      </c>
      <c r="J19" s="40">
        <f aca="true" t="shared" si="0" ref="J19:J42">IF(I19="Less(-)",-1,1)</f>
        <v>1</v>
      </c>
      <c r="K19" s="38" t="s">
        <v>34</v>
      </c>
      <c r="L19" s="38" t="s">
        <v>4</v>
      </c>
      <c r="M19" s="41"/>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aca="true" t="shared" si="1" ref="BA19:BA42">total_amount_ba($B$2,$D$2,D19,F19,J19,K19,M19)</f>
        <v>47310.45</v>
      </c>
      <c r="BB19" s="51">
        <f aca="true" t="shared" si="2" ref="BB19:BB42">BA19+SUM(N19:AZ19)</f>
        <v>47310.45</v>
      </c>
      <c r="BC19" s="56" t="str">
        <f aca="true" t="shared" si="3" ref="BC19:BC42">SpellNumber(L19,BB19)</f>
        <v>INR  Forty Seven Thousand Three Hundred &amp; Ten  and Paise Forty Five Only</v>
      </c>
      <c r="IA19" s="20">
        <v>2.02</v>
      </c>
      <c r="IB19" s="20" t="s">
        <v>69</v>
      </c>
      <c r="ID19" s="20">
        <v>583</v>
      </c>
      <c r="IE19" s="21" t="s">
        <v>42</v>
      </c>
      <c r="IF19" s="21"/>
      <c r="IG19" s="21"/>
      <c r="IH19" s="21"/>
      <c r="II19" s="21"/>
    </row>
    <row r="20" spans="1:243" s="20" customFormat="1" ht="51" customHeight="1">
      <c r="A20" s="66">
        <v>2.03</v>
      </c>
      <c r="B20" s="57" t="s">
        <v>108</v>
      </c>
      <c r="C20" s="32"/>
      <c r="D20" s="76"/>
      <c r="E20" s="76"/>
      <c r="F20" s="76"/>
      <c r="G20" s="76"/>
      <c r="H20" s="76"/>
      <c r="I20" s="76"/>
      <c r="J20" s="76"/>
      <c r="K20" s="76"/>
      <c r="L20" s="76"/>
      <c r="M20" s="76"/>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IA20" s="20">
        <v>2.03</v>
      </c>
      <c r="IB20" s="20" t="s">
        <v>108</v>
      </c>
      <c r="IE20" s="21"/>
      <c r="IF20" s="21"/>
      <c r="IG20" s="21"/>
      <c r="IH20" s="21"/>
      <c r="II20" s="21"/>
    </row>
    <row r="21" spans="1:243" s="20" customFormat="1" ht="30.75" customHeight="1">
      <c r="A21" s="66">
        <v>2.04</v>
      </c>
      <c r="B21" s="57" t="s">
        <v>70</v>
      </c>
      <c r="C21" s="32"/>
      <c r="D21" s="32">
        <v>88</v>
      </c>
      <c r="E21" s="58" t="s">
        <v>45</v>
      </c>
      <c r="F21" s="60">
        <v>221.22</v>
      </c>
      <c r="G21" s="44"/>
      <c r="H21" s="38"/>
      <c r="I21" s="39" t="s">
        <v>33</v>
      </c>
      <c r="J21" s="40">
        <f t="shared" si="0"/>
        <v>1</v>
      </c>
      <c r="K21" s="38" t="s">
        <v>34</v>
      </c>
      <c r="L21" s="38" t="s">
        <v>4</v>
      </c>
      <c r="M21" s="41"/>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19467.36</v>
      </c>
      <c r="BB21" s="51">
        <f t="shared" si="2"/>
        <v>19467.36</v>
      </c>
      <c r="BC21" s="56" t="str">
        <f t="shared" si="3"/>
        <v>INR  Nineteen Thousand Four Hundred &amp; Sixty Seven  and Paise Thirty Six Only</v>
      </c>
      <c r="IA21" s="20">
        <v>2.04</v>
      </c>
      <c r="IB21" s="20" t="s">
        <v>70</v>
      </c>
      <c r="ID21" s="20">
        <v>88</v>
      </c>
      <c r="IE21" s="21" t="s">
        <v>45</v>
      </c>
      <c r="IF21" s="21"/>
      <c r="IG21" s="21"/>
      <c r="IH21" s="21"/>
      <c r="II21" s="21"/>
    </row>
    <row r="22" spans="1:243" s="20" customFormat="1" ht="31.5" customHeight="1">
      <c r="A22" s="66">
        <v>2.05</v>
      </c>
      <c r="B22" s="57" t="s">
        <v>109</v>
      </c>
      <c r="C22" s="32"/>
      <c r="D22" s="76"/>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IA22" s="20">
        <v>2.05</v>
      </c>
      <c r="IB22" s="20" t="s">
        <v>109</v>
      </c>
      <c r="IE22" s="21"/>
      <c r="IF22" s="21"/>
      <c r="IG22" s="21"/>
      <c r="IH22" s="21"/>
      <c r="II22" s="21"/>
    </row>
    <row r="23" spans="1:243" s="20" customFormat="1" ht="31.5" customHeight="1">
      <c r="A23" s="66">
        <v>2.06</v>
      </c>
      <c r="B23" s="57" t="s">
        <v>69</v>
      </c>
      <c r="C23" s="32"/>
      <c r="D23" s="76"/>
      <c r="E23" s="76"/>
      <c r="F23" s="76"/>
      <c r="G23" s="76"/>
      <c r="H23" s="76"/>
      <c r="I23" s="76"/>
      <c r="J23" s="76"/>
      <c r="K23" s="76"/>
      <c r="L23" s="76"/>
      <c r="M23" s="76"/>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IA23" s="20">
        <v>2.06</v>
      </c>
      <c r="IB23" s="20" t="s">
        <v>69</v>
      </c>
      <c r="IE23" s="21"/>
      <c r="IF23" s="21"/>
      <c r="IG23" s="21"/>
      <c r="IH23" s="21"/>
      <c r="II23" s="21"/>
    </row>
    <row r="24" spans="1:243" s="20" customFormat="1" ht="31.5" customHeight="1">
      <c r="A24" s="66">
        <v>2.07</v>
      </c>
      <c r="B24" s="57" t="s">
        <v>110</v>
      </c>
      <c r="C24" s="32"/>
      <c r="D24" s="32">
        <v>29</v>
      </c>
      <c r="E24" s="58" t="s">
        <v>43</v>
      </c>
      <c r="F24" s="60">
        <v>195.53</v>
      </c>
      <c r="G24" s="44"/>
      <c r="H24" s="38"/>
      <c r="I24" s="39" t="s">
        <v>33</v>
      </c>
      <c r="J24" s="40">
        <f t="shared" si="0"/>
        <v>1</v>
      </c>
      <c r="K24" s="38" t="s">
        <v>34</v>
      </c>
      <c r="L24" s="38" t="s">
        <v>4</v>
      </c>
      <c r="M24" s="41"/>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t="shared" si="1"/>
        <v>5670.37</v>
      </c>
      <c r="BB24" s="51">
        <f t="shared" si="2"/>
        <v>5670.37</v>
      </c>
      <c r="BC24" s="56" t="str">
        <f t="shared" si="3"/>
        <v>INR  Five Thousand Six Hundred &amp; Seventy  and Paise Thirty Seven Only</v>
      </c>
      <c r="IA24" s="20">
        <v>2.07</v>
      </c>
      <c r="IB24" s="20" t="s">
        <v>110</v>
      </c>
      <c r="ID24" s="20">
        <v>29</v>
      </c>
      <c r="IE24" s="21" t="s">
        <v>43</v>
      </c>
      <c r="IF24" s="21"/>
      <c r="IG24" s="21"/>
      <c r="IH24" s="21"/>
      <c r="II24" s="21"/>
    </row>
    <row r="25" spans="1:243" s="20" customFormat="1" ht="64.5" customHeight="1">
      <c r="A25" s="66">
        <v>2.08</v>
      </c>
      <c r="B25" s="57" t="s">
        <v>71</v>
      </c>
      <c r="C25" s="32"/>
      <c r="D25" s="32">
        <v>263</v>
      </c>
      <c r="E25" s="58" t="s">
        <v>43</v>
      </c>
      <c r="F25" s="60">
        <v>319.33</v>
      </c>
      <c r="G25" s="44"/>
      <c r="H25" s="38"/>
      <c r="I25" s="39" t="s">
        <v>33</v>
      </c>
      <c r="J25" s="40">
        <f t="shared" si="0"/>
        <v>1</v>
      </c>
      <c r="K25" s="38" t="s">
        <v>34</v>
      </c>
      <c r="L25" s="38" t="s">
        <v>4</v>
      </c>
      <c r="M25" s="41"/>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83983.79</v>
      </c>
      <c r="BB25" s="51">
        <f t="shared" si="2"/>
        <v>83983.79</v>
      </c>
      <c r="BC25" s="56" t="str">
        <f t="shared" si="3"/>
        <v>INR  Eighty Three Thousand Nine Hundred &amp; Eighty Three  and Paise Seventy Nine Only</v>
      </c>
      <c r="IA25" s="20">
        <v>2.08</v>
      </c>
      <c r="IB25" s="20" t="s">
        <v>71</v>
      </c>
      <c r="ID25" s="20">
        <v>263</v>
      </c>
      <c r="IE25" s="21" t="s">
        <v>43</v>
      </c>
      <c r="IF25" s="21"/>
      <c r="IG25" s="21"/>
      <c r="IH25" s="21"/>
      <c r="II25" s="21"/>
    </row>
    <row r="26" spans="1:243" s="20" customFormat="1" ht="64.5" customHeight="1">
      <c r="A26" s="66">
        <v>2.09</v>
      </c>
      <c r="B26" s="57" t="s">
        <v>111</v>
      </c>
      <c r="C26" s="32"/>
      <c r="D26" s="32">
        <v>29</v>
      </c>
      <c r="E26" s="58" t="s">
        <v>43</v>
      </c>
      <c r="F26" s="60">
        <v>498.55</v>
      </c>
      <c r="G26" s="44"/>
      <c r="H26" s="38"/>
      <c r="I26" s="39" t="s">
        <v>33</v>
      </c>
      <c r="J26" s="40">
        <f t="shared" si="0"/>
        <v>1</v>
      </c>
      <c r="K26" s="38" t="s">
        <v>34</v>
      </c>
      <c r="L26" s="38" t="s">
        <v>4</v>
      </c>
      <c r="M26" s="41"/>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14457.95</v>
      </c>
      <c r="BB26" s="51">
        <f t="shared" si="2"/>
        <v>14457.95</v>
      </c>
      <c r="BC26" s="56" t="str">
        <f t="shared" si="3"/>
        <v>INR  Fourteen Thousand Four Hundred &amp; Fifty Seven  and Paise Ninety Five Only</v>
      </c>
      <c r="IA26" s="20">
        <v>2.09</v>
      </c>
      <c r="IB26" s="20" t="s">
        <v>111</v>
      </c>
      <c r="ID26" s="20">
        <v>29</v>
      </c>
      <c r="IE26" s="21" t="s">
        <v>43</v>
      </c>
      <c r="IF26" s="21"/>
      <c r="IG26" s="21"/>
      <c r="IH26" s="21"/>
      <c r="II26" s="21"/>
    </row>
    <row r="27" spans="1:243" s="20" customFormat="1" ht="31.5" customHeight="1">
      <c r="A27" s="66">
        <v>2.1</v>
      </c>
      <c r="B27" s="57" t="s">
        <v>112</v>
      </c>
      <c r="C27" s="32"/>
      <c r="D27" s="32">
        <v>58</v>
      </c>
      <c r="E27" s="58" t="s">
        <v>43</v>
      </c>
      <c r="F27" s="60">
        <v>111.35</v>
      </c>
      <c r="G27" s="44"/>
      <c r="H27" s="38"/>
      <c r="I27" s="39" t="s">
        <v>33</v>
      </c>
      <c r="J27" s="40">
        <f t="shared" si="0"/>
        <v>1</v>
      </c>
      <c r="K27" s="38" t="s">
        <v>34</v>
      </c>
      <c r="L27" s="38" t="s">
        <v>4</v>
      </c>
      <c r="M27" s="41"/>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6458.3</v>
      </c>
      <c r="BB27" s="51">
        <f t="shared" si="2"/>
        <v>6458.3</v>
      </c>
      <c r="BC27" s="56" t="str">
        <f t="shared" si="3"/>
        <v>INR  Six Thousand Four Hundred &amp; Fifty Eight  and Paise Thirty Only</v>
      </c>
      <c r="IA27" s="20">
        <v>2.1</v>
      </c>
      <c r="IB27" s="20" t="s">
        <v>112</v>
      </c>
      <c r="ID27" s="20">
        <v>58</v>
      </c>
      <c r="IE27" s="21" t="s">
        <v>43</v>
      </c>
      <c r="IF27" s="21"/>
      <c r="IG27" s="21"/>
      <c r="IH27" s="21"/>
      <c r="II27" s="21"/>
    </row>
    <row r="28" spans="1:243" s="20" customFormat="1" ht="66" customHeight="1">
      <c r="A28" s="66">
        <v>2.11</v>
      </c>
      <c r="B28" s="57" t="s">
        <v>72</v>
      </c>
      <c r="C28" s="32"/>
      <c r="D28" s="32">
        <v>58</v>
      </c>
      <c r="E28" s="58" t="s">
        <v>45</v>
      </c>
      <c r="F28" s="60">
        <v>192.59</v>
      </c>
      <c r="G28" s="44"/>
      <c r="H28" s="38"/>
      <c r="I28" s="39" t="s">
        <v>33</v>
      </c>
      <c r="J28" s="40">
        <f t="shared" si="0"/>
        <v>1</v>
      </c>
      <c r="K28" s="38" t="s">
        <v>34</v>
      </c>
      <c r="L28" s="38" t="s">
        <v>4</v>
      </c>
      <c r="M28" s="41"/>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11170.22</v>
      </c>
      <c r="BB28" s="51">
        <f t="shared" si="2"/>
        <v>11170.22</v>
      </c>
      <c r="BC28" s="56" t="str">
        <f t="shared" si="3"/>
        <v>INR  Eleven Thousand One Hundred &amp; Seventy  and Paise Twenty Two Only</v>
      </c>
      <c r="IA28" s="20">
        <v>2.11</v>
      </c>
      <c r="IB28" s="20" t="s">
        <v>72</v>
      </c>
      <c r="ID28" s="20">
        <v>58</v>
      </c>
      <c r="IE28" s="21" t="s">
        <v>45</v>
      </c>
      <c r="IF28" s="21"/>
      <c r="IG28" s="21"/>
      <c r="IH28" s="21"/>
      <c r="II28" s="21"/>
    </row>
    <row r="29" spans="1:243" s="20" customFormat="1" ht="67.5" customHeight="1">
      <c r="A29" s="66">
        <v>2.12</v>
      </c>
      <c r="B29" s="57" t="s">
        <v>113</v>
      </c>
      <c r="C29" s="32"/>
      <c r="D29" s="76"/>
      <c r="E29" s="76"/>
      <c r="F29" s="76"/>
      <c r="G29" s="76"/>
      <c r="H29" s="76"/>
      <c r="I29" s="76"/>
      <c r="J29" s="76"/>
      <c r="K29" s="76"/>
      <c r="L29" s="76"/>
      <c r="M29" s="76"/>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IA29" s="20">
        <v>2.12</v>
      </c>
      <c r="IB29" s="20" t="s">
        <v>113</v>
      </c>
      <c r="IE29" s="21"/>
      <c r="IF29" s="21"/>
      <c r="IG29" s="21"/>
      <c r="IH29" s="21"/>
      <c r="II29" s="21"/>
    </row>
    <row r="30" spans="1:243" s="20" customFormat="1" ht="33" customHeight="1">
      <c r="A30" s="66">
        <v>2.13</v>
      </c>
      <c r="B30" s="57" t="s">
        <v>69</v>
      </c>
      <c r="C30" s="32"/>
      <c r="D30" s="32">
        <v>583</v>
      </c>
      <c r="E30" s="58" t="s">
        <v>42</v>
      </c>
      <c r="F30" s="60">
        <v>21.35</v>
      </c>
      <c r="G30" s="44"/>
      <c r="H30" s="38"/>
      <c r="I30" s="39" t="s">
        <v>33</v>
      </c>
      <c r="J30" s="40">
        <f t="shared" si="0"/>
        <v>1</v>
      </c>
      <c r="K30" s="38" t="s">
        <v>34</v>
      </c>
      <c r="L30" s="38" t="s">
        <v>4</v>
      </c>
      <c r="M30" s="41"/>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12447.05</v>
      </c>
      <c r="BB30" s="51">
        <f t="shared" si="2"/>
        <v>12447.05</v>
      </c>
      <c r="BC30" s="56" t="str">
        <f t="shared" si="3"/>
        <v>INR  Twelve Thousand Four Hundred &amp; Forty Seven  and Paise Five Only</v>
      </c>
      <c r="IA30" s="20">
        <v>2.13</v>
      </c>
      <c r="IB30" s="20" t="s">
        <v>69</v>
      </c>
      <c r="ID30" s="20">
        <v>583</v>
      </c>
      <c r="IE30" s="21" t="s">
        <v>42</v>
      </c>
      <c r="IF30" s="21"/>
      <c r="IG30" s="21"/>
      <c r="IH30" s="21"/>
      <c r="II30" s="21"/>
    </row>
    <row r="31" spans="1:243" s="20" customFormat="1" ht="69" customHeight="1">
      <c r="A31" s="66">
        <v>2.14</v>
      </c>
      <c r="B31" s="57" t="s">
        <v>114</v>
      </c>
      <c r="C31" s="32"/>
      <c r="D31" s="76"/>
      <c r="E31" s="76"/>
      <c r="F31" s="76"/>
      <c r="G31" s="76"/>
      <c r="H31" s="76"/>
      <c r="I31" s="76"/>
      <c r="J31" s="76"/>
      <c r="K31" s="76"/>
      <c r="L31" s="76"/>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IA31" s="20">
        <v>2.14</v>
      </c>
      <c r="IB31" s="20" t="s">
        <v>114</v>
      </c>
      <c r="IE31" s="21"/>
      <c r="IF31" s="21"/>
      <c r="IG31" s="21"/>
      <c r="IH31" s="21"/>
      <c r="II31" s="21"/>
    </row>
    <row r="32" spans="1:243" s="20" customFormat="1" ht="27.75" customHeight="1">
      <c r="A32" s="66">
        <v>2.15</v>
      </c>
      <c r="B32" s="57" t="s">
        <v>69</v>
      </c>
      <c r="C32" s="32"/>
      <c r="D32" s="32">
        <v>58</v>
      </c>
      <c r="E32" s="58" t="s">
        <v>46</v>
      </c>
      <c r="F32" s="60">
        <v>69.53</v>
      </c>
      <c r="G32" s="44"/>
      <c r="H32" s="38"/>
      <c r="I32" s="39" t="s">
        <v>33</v>
      </c>
      <c r="J32" s="40">
        <f t="shared" si="0"/>
        <v>1</v>
      </c>
      <c r="K32" s="38" t="s">
        <v>34</v>
      </c>
      <c r="L32" s="38" t="s">
        <v>4</v>
      </c>
      <c r="M32" s="41"/>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4032.74</v>
      </c>
      <c r="BB32" s="51">
        <f t="shared" si="2"/>
        <v>4032.74</v>
      </c>
      <c r="BC32" s="56" t="str">
        <f t="shared" si="3"/>
        <v>INR  Four Thousand  &amp;Thirty Two  and Paise Seventy Four Only</v>
      </c>
      <c r="IA32" s="20">
        <v>2.15</v>
      </c>
      <c r="IB32" s="20" t="s">
        <v>69</v>
      </c>
      <c r="ID32" s="20">
        <v>58</v>
      </c>
      <c r="IE32" s="21" t="s">
        <v>46</v>
      </c>
      <c r="IF32" s="21"/>
      <c r="IG32" s="21"/>
      <c r="IH32" s="21"/>
      <c r="II32" s="21"/>
    </row>
    <row r="33" spans="1:243" s="20" customFormat="1" ht="93.75" customHeight="1">
      <c r="A33" s="66">
        <v>2.16</v>
      </c>
      <c r="B33" s="57" t="s">
        <v>73</v>
      </c>
      <c r="C33" s="32"/>
      <c r="D33" s="32">
        <v>292</v>
      </c>
      <c r="E33" s="58" t="s">
        <v>42</v>
      </c>
      <c r="F33" s="60">
        <v>11</v>
      </c>
      <c r="G33" s="44"/>
      <c r="H33" s="38"/>
      <c r="I33" s="39" t="s">
        <v>33</v>
      </c>
      <c r="J33" s="40">
        <f t="shared" si="0"/>
        <v>1</v>
      </c>
      <c r="K33" s="38" t="s">
        <v>34</v>
      </c>
      <c r="L33" s="38" t="s">
        <v>4</v>
      </c>
      <c r="M33" s="41"/>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3212</v>
      </c>
      <c r="BB33" s="51">
        <f t="shared" si="2"/>
        <v>3212</v>
      </c>
      <c r="BC33" s="56" t="str">
        <f t="shared" si="3"/>
        <v>INR  Three Thousand Two Hundred &amp; Twelve  Only</v>
      </c>
      <c r="IA33" s="20">
        <v>2.16</v>
      </c>
      <c r="IB33" s="20" t="s">
        <v>73</v>
      </c>
      <c r="ID33" s="20">
        <v>292</v>
      </c>
      <c r="IE33" s="21" t="s">
        <v>42</v>
      </c>
      <c r="IF33" s="21"/>
      <c r="IG33" s="21"/>
      <c r="IH33" s="21"/>
      <c r="II33" s="21"/>
    </row>
    <row r="34" spans="1:243" s="20" customFormat="1" ht="47.25">
      <c r="A34" s="66">
        <v>2.17</v>
      </c>
      <c r="B34" s="57" t="s">
        <v>115</v>
      </c>
      <c r="C34" s="32"/>
      <c r="D34" s="32">
        <v>29</v>
      </c>
      <c r="E34" s="58" t="s">
        <v>45</v>
      </c>
      <c r="F34" s="60">
        <v>58.18</v>
      </c>
      <c r="G34" s="44"/>
      <c r="H34" s="38"/>
      <c r="I34" s="39" t="s">
        <v>33</v>
      </c>
      <c r="J34" s="40">
        <f t="shared" si="0"/>
        <v>1</v>
      </c>
      <c r="K34" s="38" t="s">
        <v>34</v>
      </c>
      <c r="L34" s="38" t="s">
        <v>4</v>
      </c>
      <c r="M34" s="41"/>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1687.22</v>
      </c>
      <c r="BB34" s="51">
        <f t="shared" si="2"/>
        <v>1687.22</v>
      </c>
      <c r="BC34" s="56" t="str">
        <f t="shared" si="3"/>
        <v>INR  One Thousand Six Hundred &amp; Eighty Seven  and Paise Twenty Two Only</v>
      </c>
      <c r="IA34" s="20">
        <v>2.17</v>
      </c>
      <c r="IB34" s="20" t="s">
        <v>115</v>
      </c>
      <c r="ID34" s="20">
        <v>29</v>
      </c>
      <c r="IE34" s="21" t="s">
        <v>45</v>
      </c>
      <c r="IF34" s="21"/>
      <c r="IG34" s="21"/>
      <c r="IH34" s="21"/>
      <c r="II34" s="21"/>
    </row>
    <row r="35" spans="1:243" s="20" customFormat="1" ht="21" customHeight="1">
      <c r="A35" s="66">
        <v>3</v>
      </c>
      <c r="B35" s="57" t="s">
        <v>116</v>
      </c>
      <c r="C35" s="32"/>
      <c r="D35" s="76"/>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IA35" s="20">
        <v>3</v>
      </c>
      <c r="IB35" s="20" t="s">
        <v>116</v>
      </c>
      <c r="IE35" s="21"/>
      <c r="IF35" s="21"/>
      <c r="IG35" s="21"/>
      <c r="IH35" s="21"/>
      <c r="II35" s="21"/>
    </row>
    <row r="36" spans="1:243" s="20" customFormat="1" ht="50.25" customHeight="1">
      <c r="A36" s="66">
        <v>3.01</v>
      </c>
      <c r="B36" s="57" t="s">
        <v>117</v>
      </c>
      <c r="C36" s="32"/>
      <c r="D36" s="76"/>
      <c r="E36" s="76"/>
      <c r="F36" s="76"/>
      <c r="G36" s="76"/>
      <c r="H36" s="76"/>
      <c r="I36" s="76"/>
      <c r="J36" s="76"/>
      <c r="K36" s="76"/>
      <c r="L36" s="7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IA36" s="20">
        <v>3.01</v>
      </c>
      <c r="IB36" s="20" t="s">
        <v>117</v>
      </c>
      <c r="IE36" s="21"/>
      <c r="IF36" s="21"/>
      <c r="IG36" s="21"/>
      <c r="IH36" s="21"/>
      <c r="II36" s="21"/>
    </row>
    <row r="37" spans="1:243" s="20" customFormat="1" ht="47.25">
      <c r="A37" s="66">
        <v>3.02</v>
      </c>
      <c r="B37" s="57" t="s">
        <v>118</v>
      </c>
      <c r="C37" s="32"/>
      <c r="D37" s="32">
        <v>3</v>
      </c>
      <c r="E37" s="58" t="s">
        <v>45</v>
      </c>
      <c r="F37" s="60">
        <v>5952.3</v>
      </c>
      <c r="G37" s="44"/>
      <c r="H37" s="38"/>
      <c r="I37" s="39" t="s">
        <v>33</v>
      </c>
      <c r="J37" s="40">
        <f t="shared" si="0"/>
        <v>1</v>
      </c>
      <c r="K37" s="38" t="s">
        <v>34</v>
      </c>
      <c r="L37" s="38" t="s">
        <v>4</v>
      </c>
      <c r="M37" s="41"/>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17856.9</v>
      </c>
      <c r="BB37" s="51">
        <f t="shared" si="2"/>
        <v>17856.9</v>
      </c>
      <c r="BC37" s="56" t="str">
        <f t="shared" si="3"/>
        <v>INR  Seventeen Thousand Eight Hundred &amp; Fifty Six  and Paise Ninety Only</v>
      </c>
      <c r="IA37" s="20">
        <v>3.02</v>
      </c>
      <c r="IB37" s="20" t="s">
        <v>118</v>
      </c>
      <c r="ID37" s="20">
        <v>3</v>
      </c>
      <c r="IE37" s="21" t="s">
        <v>45</v>
      </c>
      <c r="IF37" s="21"/>
      <c r="IG37" s="21"/>
      <c r="IH37" s="21"/>
      <c r="II37" s="21"/>
    </row>
    <row r="38" spans="1:243" s="20" customFormat="1" ht="33" customHeight="1">
      <c r="A38" s="66">
        <v>3.03</v>
      </c>
      <c r="B38" s="57" t="s">
        <v>119</v>
      </c>
      <c r="C38" s="32"/>
      <c r="D38" s="32">
        <v>1</v>
      </c>
      <c r="E38" s="58" t="s">
        <v>45</v>
      </c>
      <c r="F38" s="60">
        <v>5076.37</v>
      </c>
      <c r="G38" s="44"/>
      <c r="H38" s="38"/>
      <c r="I38" s="39" t="s">
        <v>33</v>
      </c>
      <c r="J38" s="40">
        <f t="shared" si="0"/>
        <v>1</v>
      </c>
      <c r="K38" s="38" t="s">
        <v>34</v>
      </c>
      <c r="L38" s="38" t="s">
        <v>4</v>
      </c>
      <c r="M38" s="41"/>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5076.37</v>
      </c>
      <c r="BB38" s="51">
        <f t="shared" si="2"/>
        <v>5076.37</v>
      </c>
      <c r="BC38" s="56" t="str">
        <f t="shared" si="3"/>
        <v>INR  Five Thousand  &amp;Seventy Six  and Paise Thirty Seven Only</v>
      </c>
      <c r="IA38" s="20">
        <v>3.03</v>
      </c>
      <c r="IB38" s="20" t="s">
        <v>119</v>
      </c>
      <c r="ID38" s="20">
        <v>1</v>
      </c>
      <c r="IE38" s="21" t="s">
        <v>45</v>
      </c>
      <c r="IF38" s="21"/>
      <c r="IG38" s="21"/>
      <c r="IH38" s="21"/>
      <c r="II38" s="21"/>
    </row>
    <row r="39" spans="1:243" s="20" customFormat="1" ht="157.5">
      <c r="A39" s="66">
        <v>3.04</v>
      </c>
      <c r="B39" s="57" t="s">
        <v>120</v>
      </c>
      <c r="C39" s="32"/>
      <c r="D39" s="32">
        <v>18</v>
      </c>
      <c r="E39" s="58" t="s">
        <v>42</v>
      </c>
      <c r="F39" s="60">
        <v>538.4</v>
      </c>
      <c r="G39" s="44"/>
      <c r="H39" s="38"/>
      <c r="I39" s="39" t="s">
        <v>33</v>
      </c>
      <c r="J39" s="40">
        <f t="shared" si="0"/>
        <v>1</v>
      </c>
      <c r="K39" s="38" t="s">
        <v>34</v>
      </c>
      <c r="L39" s="38" t="s">
        <v>4</v>
      </c>
      <c r="M39" s="41"/>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9691.2</v>
      </c>
      <c r="BB39" s="51">
        <f t="shared" si="2"/>
        <v>9691.2</v>
      </c>
      <c r="BC39" s="56" t="str">
        <f t="shared" si="3"/>
        <v>INR  Nine Thousand Six Hundred &amp; Ninety One  and Paise Twenty Only</v>
      </c>
      <c r="IA39" s="20">
        <v>3.04</v>
      </c>
      <c r="IB39" s="20" t="s">
        <v>120</v>
      </c>
      <c r="ID39" s="20">
        <v>18</v>
      </c>
      <c r="IE39" s="21" t="s">
        <v>42</v>
      </c>
      <c r="IF39" s="21"/>
      <c r="IG39" s="21"/>
      <c r="IH39" s="21"/>
      <c r="II39" s="21"/>
    </row>
    <row r="40" spans="1:243" s="20" customFormat="1" ht="15.75">
      <c r="A40" s="66">
        <v>4</v>
      </c>
      <c r="B40" s="57" t="s">
        <v>121</v>
      </c>
      <c r="C40" s="32"/>
      <c r="D40" s="76"/>
      <c r="E40" s="76"/>
      <c r="F40" s="76"/>
      <c r="G40" s="76"/>
      <c r="H40" s="76"/>
      <c r="I40" s="76"/>
      <c r="J40" s="76"/>
      <c r="K40" s="76"/>
      <c r="L40" s="76"/>
      <c r="M40" s="76"/>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IA40" s="20">
        <v>4</v>
      </c>
      <c r="IB40" s="20" t="s">
        <v>121</v>
      </c>
      <c r="IE40" s="21"/>
      <c r="IF40" s="21"/>
      <c r="IG40" s="21"/>
      <c r="IH40" s="21"/>
      <c r="II40" s="21"/>
    </row>
    <row r="41" spans="1:243" s="20" customFormat="1" ht="94.5">
      <c r="A41" s="66">
        <v>4.01</v>
      </c>
      <c r="B41" s="57" t="s">
        <v>122</v>
      </c>
      <c r="C41" s="32"/>
      <c r="D41" s="76"/>
      <c r="E41" s="76"/>
      <c r="F41" s="76"/>
      <c r="G41" s="76"/>
      <c r="H41" s="76"/>
      <c r="I41" s="76"/>
      <c r="J41" s="76"/>
      <c r="K41" s="76"/>
      <c r="L41" s="76"/>
      <c r="M41" s="76"/>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IA41" s="20">
        <v>4.01</v>
      </c>
      <c r="IB41" s="20" t="s">
        <v>122</v>
      </c>
      <c r="IE41" s="21"/>
      <c r="IF41" s="21"/>
      <c r="IG41" s="21"/>
      <c r="IH41" s="21"/>
      <c r="II41" s="21"/>
    </row>
    <row r="42" spans="1:243" s="20" customFormat="1" ht="47.25">
      <c r="A42" s="66">
        <v>4.02</v>
      </c>
      <c r="B42" s="57" t="s">
        <v>123</v>
      </c>
      <c r="C42" s="32"/>
      <c r="D42" s="32">
        <v>1</v>
      </c>
      <c r="E42" s="58" t="s">
        <v>45</v>
      </c>
      <c r="F42" s="60">
        <v>6397.5</v>
      </c>
      <c r="G42" s="44"/>
      <c r="H42" s="38"/>
      <c r="I42" s="39" t="s">
        <v>33</v>
      </c>
      <c r="J42" s="40">
        <f t="shared" si="0"/>
        <v>1</v>
      </c>
      <c r="K42" s="38" t="s">
        <v>34</v>
      </c>
      <c r="L42" s="38" t="s">
        <v>4</v>
      </c>
      <c r="M42" s="41"/>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6397.5</v>
      </c>
      <c r="BB42" s="51">
        <f t="shared" si="2"/>
        <v>6397.5</v>
      </c>
      <c r="BC42" s="56" t="str">
        <f t="shared" si="3"/>
        <v>INR  Six Thousand Three Hundred &amp; Ninety Seven  and Paise Fifty Only</v>
      </c>
      <c r="IA42" s="20">
        <v>4.02</v>
      </c>
      <c r="IB42" s="20" t="s">
        <v>123</v>
      </c>
      <c r="ID42" s="20">
        <v>1</v>
      </c>
      <c r="IE42" s="21" t="s">
        <v>45</v>
      </c>
      <c r="IF42" s="21"/>
      <c r="IG42" s="21"/>
      <c r="IH42" s="21"/>
      <c r="II42" s="21"/>
    </row>
    <row r="43" spans="1:243" s="20" customFormat="1" ht="189">
      <c r="A43" s="66">
        <v>4.03</v>
      </c>
      <c r="B43" s="57" t="s">
        <v>124</v>
      </c>
      <c r="C43" s="32"/>
      <c r="D43" s="32">
        <v>3</v>
      </c>
      <c r="E43" s="58" t="s">
        <v>45</v>
      </c>
      <c r="F43" s="60">
        <v>8560.98</v>
      </c>
      <c r="G43" s="44"/>
      <c r="H43" s="38"/>
      <c r="I43" s="39" t="s">
        <v>33</v>
      </c>
      <c r="J43" s="40">
        <f aca="true" t="shared" si="4" ref="J43:J75">IF(I43="Less(-)",-1,1)</f>
        <v>1</v>
      </c>
      <c r="K43" s="38" t="s">
        <v>34</v>
      </c>
      <c r="L43" s="38" t="s">
        <v>4</v>
      </c>
      <c r="M43" s="41"/>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aca="true" t="shared" si="5" ref="BA43:BA75">total_amount_ba($B$2,$D$2,D43,F43,J43,K43,M43)</f>
        <v>25682.94</v>
      </c>
      <c r="BB43" s="51">
        <f aca="true" t="shared" si="6" ref="BB43:BB75">BA43+SUM(N43:AZ43)</f>
        <v>25682.94</v>
      </c>
      <c r="BC43" s="56" t="str">
        <f aca="true" t="shared" si="7" ref="BC43:BC75">SpellNumber(L43,BB43)</f>
        <v>INR  Twenty Five Thousand Six Hundred &amp; Eighty Two  and Paise Ninety Four Only</v>
      </c>
      <c r="IA43" s="20">
        <v>4.03</v>
      </c>
      <c r="IB43" s="20" t="s">
        <v>124</v>
      </c>
      <c r="ID43" s="20">
        <v>3</v>
      </c>
      <c r="IE43" s="21" t="s">
        <v>45</v>
      </c>
      <c r="IF43" s="21"/>
      <c r="IG43" s="21"/>
      <c r="IH43" s="21"/>
      <c r="II43" s="21"/>
    </row>
    <row r="44" spans="1:243" s="20" customFormat="1" ht="35.25" customHeight="1">
      <c r="A44" s="66">
        <v>4.04</v>
      </c>
      <c r="B44" s="57" t="s">
        <v>125</v>
      </c>
      <c r="C44" s="32"/>
      <c r="D44" s="76"/>
      <c r="E44" s="76"/>
      <c r="F44" s="76"/>
      <c r="G44" s="76"/>
      <c r="H44" s="76"/>
      <c r="I44" s="76"/>
      <c r="J44" s="76"/>
      <c r="K44" s="76"/>
      <c r="L44" s="76"/>
      <c r="M44" s="76"/>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IA44" s="20">
        <v>4.04</v>
      </c>
      <c r="IB44" s="61" t="s">
        <v>125</v>
      </c>
      <c r="IE44" s="21"/>
      <c r="IF44" s="21"/>
      <c r="IG44" s="21"/>
      <c r="IH44" s="21"/>
      <c r="II44" s="21"/>
    </row>
    <row r="45" spans="1:243" s="20" customFormat="1" ht="33" customHeight="1">
      <c r="A45" s="66">
        <v>4.05</v>
      </c>
      <c r="B45" s="57" t="s">
        <v>126</v>
      </c>
      <c r="C45" s="32"/>
      <c r="D45" s="32">
        <v>12</v>
      </c>
      <c r="E45" s="58" t="s">
        <v>42</v>
      </c>
      <c r="F45" s="60">
        <v>249.76</v>
      </c>
      <c r="G45" s="44"/>
      <c r="H45" s="38"/>
      <c r="I45" s="39" t="s">
        <v>33</v>
      </c>
      <c r="J45" s="40">
        <f t="shared" si="4"/>
        <v>1</v>
      </c>
      <c r="K45" s="38" t="s">
        <v>34</v>
      </c>
      <c r="L45" s="38" t="s">
        <v>4</v>
      </c>
      <c r="M45" s="41"/>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2997.12</v>
      </c>
      <c r="BB45" s="51">
        <f t="shared" si="6"/>
        <v>2997.12</v>
      </c>
      <c r="BC45" s="56" t="str">
        <f t="shared" si="7"/>
        <v>INR  Two Thousand Nine Hundred &amp; Ninety Seven  and Paise Twelve Only</v>
      </c>
      <c r="IA45" s="20">
        <v>4.05</v>
      </c>
      <c r="IB45" s="20" t="s">
        <v>126</v>
      </c>
      <c r="ID45" s="20">
        <v>12</v>
      </c>
      <c r="IE45" s="21" t="s">
        <v>42</v>
      </c>
      <c r="IF45" s="21"/>
      <c r="IG45" s="21"/>
      <c r="IH45" s="21"/>
      <c r="II45" s="21"/>
    </row>
    <row r="46" spans="1:243" s="20" customFormat="1" ht="42.75">
      <c r="A46" s="66">
        <v>4.06</v>
      </c>
      <c r="B46" s="57" t="s">
        <v>56</v>
      </c>
      <c r="C46" s="32"/>
      <c r="D46" s="32">
        <v>3</v>
      </c>
      <c r="E46" s="58" t="s">
        <v>42</v>
      </c>
      <c r="F46" s="60">
        <v>607.67</v>
      </c>
      <c r="G46" s="44"/>
      <c r="H46" s="38"/>
      <c r="I46" s="39" t="s">
        <v>33</v>
      </c>
      <c r="J46" s="40">
        <f t="shared" si="4"/>
        <v>1</v>
      </c>
      <c r="K46" s="38" t="s">
        <v>34</v>
      </c>
      <c r="L46" s="38" t="s">
        <v>4</v>
      </c>
      <c r="M46" s="41"/>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1823.01</v>
      </c>
      <c r="BB46" s="51">
        <f t="shared" si="6"/>
        <v>1823.01</v>
      </c>
      <c r="BC46" s="56" t="str">
        <f t="shared" si="7"/>
        <v>INR  One Thousand Eight Hundred &amp; Twenty Three  and Paise One Only</v>
      </c>
      <c r="IA46" s="20">
        <v>4.06</v>
      </c>
      <c r="IB46" s="20" t="s">
        <v>56</v>
      </c>
      <c r="ID46" s="20">
        <v>3</v>
      </c>
      <c r="IE46" s="21" t="s">
        <v>42</v>
      </c>
      <c r="IF46" s="21"/>
      <c r="IG46" s="21"/>
      <c r="IH46" s="21"/>
      <c r="II46" s="21"/>
    </row>
    <row r="47" spans="1:243" s="20" customFormat="1" ht="130.5" customHeight="1">
      <c r="A47" s="66">
        <v>4.07</v>
      </c>
      <c r="B47" s="57" t="s">
        <v>127</v>
      </c>
      <c r="C47" s="32"/>
      <c r="D47" s="32">
        <v>3</v>
      </c>
      <c r="E47" s="58" t="s">
        <v>45</v>
      </c>
      <c r="F47" s="60">
        <v>7791.63</v>
      </c>
      <c r="G47" s="44"/>
      <c r="H47" s="38"/>
      <c r="I47" s="39" t="s">
        <v>33</v>
      </c>
      <c r="J47" s="40">
        <f t="shared" si="4"/>
        <v>1</v>
      </c>
      <c r="K47" s="38" t="s">
        <v>34</v>
      </c>
      <c r="L47" s="38" t="s">
        <v>4</v>
      </c>
      <c r="M47" s="41"/>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23374.89</v>
      </c>
      <c r="BB47" s="51">
        <f t="shared" si="6"/>
        <v>23374.89</v>
      </c>
      <c r="BC47" s="56" t="str">
        <f t="shared" si="7"/>
        <v>INR  Twenty Three Thousand Three Hundred &amp; Seventy Four  and Paise Eighty Nine Only</v>
      </c>
      <c r="IA47" s="20">
        <v>4.07</v>
      </c>
      <c r="IB47" s="20" t="s">
        <v>127</v>
      </c>
      <c r="ID47" s="20">
        <v>3</v>
      </c>
      <c r="IE47" s="21" t="s">
        <v>45</v>
      </c>
      <c r="IF47" s="21"/>
      <c r="IG47" s="21"/>
      <c r="IH47" s="21"/>
      <c r="II47" s="21"/>
    </row>
    <row r="48" spans="1:243" s="20" customFormat="1" ht="63">
      <c r="A48" s="66">
        <v>4.08</v>
      </c>
      <c r="B48" s="57" t="s">
        <v>128</v>
      </c>
      <c r="C48" s="32"/>
      <c r="D48" s="76"/>
      <c r="E48" s="76"/>
      <c r="F48" s="76"/>
      <c r="G48" s="76"/>
      <c r="H48" s="76"/>
      <c r="I48" s="76"/>
      <c r="J48" s="76"/>
      <c r="K48" s="76"/>
      <c r="L48" s="76"/>
      <c r="M48" s="76"/>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IA48" s="20">
        <v>4.08</v>
      </c>
      <c r="IB48" s="20" t="s">
        <v>128</v>
      </c>
      <c r="IE48" s="21"/>
      <c r="IF48" s="21"/>
      <c r="IG48" s="21"/>
      <c r="IH48" s="21"/>
      <c r="II48" s="21"/>
    </row>
    <row r="49" spans="1:243" s="20" customFormat="1" ht="42.75">
      <c r="A49" s="66">
        <v>4.09</v>
      </c>
      <c r="B49" s="57" t="s">
        <v>50</v>
      </c>
      <c r="C49" s="32"/>
      <c r="D49" s="32">
        <v>1167</v>
      </c>
      <c r="E49" s="58" t="s">
        <v>324</v>
      </c>
      <c r="F49" s="60">
        <v>73.21</v>
      </c>
      <c r="G49" s="44"/>
      <c r="H49" s="38"/>
      <c r="I49" s="39" t="s">
        <v>33</v>
      </c>
      <c r="J49" s="40">
        <f t="shared" si="4"/>
        <v>1</v>
      </c>
      <c r="K49" s="38" t="s">
        <v>34</v>
      </c>
      <c r="L49" s="38" t="s">
        <v>4</v>
      </c>
      <c r="M49" s="41"/>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85436.07</v>
      </c>
      <c r="BB49" s="51">
        <f t="shared" si="6"/>
        <v>85436.07</v>
      </c>
      <c r="BC49" s="56" t="str">
        <f t="shared" si="7"/>
        <v>INR  Eighty Five Thousand Four Hundred &amp; Thirty Six  and Paise Seven Only</v>
      </c>
      <c r="IA49" s="20">
        <v>4.09</v>
      </c>
      <c r="IB49" s="20" t="s">
        <v>50</v>
      </c>
      <c r="ID49" s="20">
        <v>1167</v>
      </c>
      <c r="IE49" s="21" t="s">
        <v>324</v>
      </c>
      <c r="IF49" s="21"/>
      <c r="IG49" s="21"/>
      <c r="IH49" s="21"/>
      <c r="II49" s="21"/>
    </row>
    <row r="50" spans="1:243" s="20" customFormat="1" ht="15.75">
      <c r="A50" s="66">
        <v>5</v>
      </c>
      <c r="B50" s="57" t="s">
        <v>129</v>
      </c>
      <c r="C50" s="32"/>
      <c r="D50" s="76"/>
      <c r="E50" s="76"/>
      <c r="F50" s="76"/>
      <c r="G50" s="76"/>
      <c r="H50" s="76"/>
      <c r="I50" s="76"/>
      <c r="J50" s="76"/>
      <c r="K50" s="76"/>
      <c r="L50" s="76"/>
      <c r="M50" s="76"/>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IA50" s="20">
        <v>5</v>
      </c>
      <c r="IB50" s="20" t="s">
        <v>129</v>
      </c>
      <c r="IE50" s="21"/>
      <c r="IF50" s="21"/>
      <c r="IG50" s="21"/>
      <c r="IH50" s="21"/>
      <c r="II50" s="21"/>
    </row>
    <row r="51" spans="1:243" s="20" customFormat="1" ht="30.75" customHeight="1">
      <c r="A51" s="66">
        <v>5.01</v>
      </c>
      <c r="B51" s="57" t="s">
        <v>130</v>
      </c>
      <c r="C51" s="32"/>
      <c r="D51" s="76"/>
      <c r="E51" s="76"/>
      <c r="F51" s="76"/>
      <c r="G51" s="76"/>
      <c r="H51" s="76"/>
      <c r="I51" s="76"/>
      <c r="J51" s="76"/>
      <c r="K51" s="76"/>
      <c r="L51" s="76"/>
      <c r="M51" s="76"/>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IA51" s="20">
        <v>5.01</v>
      </c>
      <c r="IB51" s="20" t="s">
        <v>130</v>
      </c>
      <c r="IE51" s="21"/>
      <c r="IF51" s="21"/>
      <c r="IG51" s="21"/>
      <c r="IH51" s="21"/>
      <c r="II51" s="21"/>
    </row>
    <row r="52" spans="1:243" s="20" customFormat="1" ht="42.75">
      <c r="A52" s="66">
        <v>5.02</v>
      </c>
      <c r="B52" s="57" t="s">
        <v>57</v>
      </c>
      <c r="C52" s="32"/>
      <c r="D52" s="32">
        <v>9</v>
      </c>
      <c r="E52" s="58" t="s">
        <v>45</v>
      </c>
      <c r="F52" s="60">
        <v>5398.9</v>
      </c>
      <c r="G52" s="44"/>
      <c r="H52" s="38"/>
      <c r="I52" s="39" t="s">
        <v>33</v>
      </c>
      <c r="J52" s="40">
        <f t="shared" si="4"/>
        <v>1</v>
      </c>
      <c r="K52" s="38" t="s">
        <v>34</v>
      </c>
      <c r="L52" s="38" t="s">
        <v>4</v>
      </c>
      <c r="M52" s="41"/>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48590.1</v>
      </c>
      <c r="BB52" s="51">
        <f t="shared" si="6"/>
        <v>48590.1</v>
      </c>
      <c r="BC52" s="56" t="str">
        <f t="shared" si="7"/>
        <v>INR  Forty Eight Thousand Five Hundred &amp; Ninety  and Paise Ten Only</v>
      </c>
      <c r="IA52" s="20">
        <v>5.02</v>
      </c>
      <c r="IB52" s="20" t="s">
        <v>57</v>
      </c>
      <c r="ID52" s="20">
        <v>9</v>
      </c>
      <c r="IE52" s="21" t="s">
        <v>45</v>
      </c>
      <c r="IF52" s="21"/>
      <c r="IG52" s="21"/>
      <c r="IH52" s="21"/>
      <c r="II52" s="21"/>
    </row>
    <row r="53" spans="1:243" s="20" customFormat="1" ht="78.75">
      <c r="A53" s="66">
        <v>5.03</v>
      </c>
      <c r="B53" s="57" t="s">
        <v>131</v>
      </c>
      <c r="C53" s="32"/>
      <c r="D53" s="76"/>
      <c r="E53" s="76"/>
      <c r="F53" s="76"/>
      <c r="G53" s="76"/>
      <c r="H53" s="76"/>
      <c r="I53" s="76"/>
      <c r="J53" s="76"/>
      <c r="K53" s="76"/>
      <c r="L53" s="76"/>
      <c r="M53" s="76"/>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IA53" s="20">
        <v>5.03</v>
      </c>
      <c r="IB53" s="20" t="s">
        <v>131</v>
      </c>
      <c r="IE53" s="21"/>
      <c r="IF53" s="21"/>
      <c r="IG53" s="21"/>
      <c r="IH53" s="21"/>
      <c r="II53" s="21"/>
    </row>
    <row r="54" spans="1:243" s="20" customFormat="1" ht="42.75">
      <c r="A54" s="66">
        <v>5.04</v>
      </c>
      <c r="B54" s="57" t="s">
        <v>57</v>
      </c>
      <c r="C54" s="32"/>
      <c r="D54" s="32">
        <v>1</v>
      </c>
      <c r="E54" s="58" t="s">
        <v>45</v>
      </c>
      <c r="F54" s="60">
        <v>6655.37</v>
      </c>
      <c r="G54" s="44"/>
      <c r="H54" s="38"/>
      <c r="I54" s="39" t="s">
        <v>33</v>
      </c>
      <c r="J54" s="40">
        <f t="shared" si="4"/>
        <v>1</v>
      </c>
      <c r="K54" s="38" t="s">
        <v>34</v>
      </c>
      <c r="L54" s="38" t="s">
        <v>4</v>
      </c>
      <c r="M54" s="41"/>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6655.37</v>
      </c>
      <c r="BB54" s="51">
        <f t="shared" si="6"/>
        <v>6655.37</v>
      </c>
      <c r="BC54" s="56" t="str">
        <f t="shared" si="7"/>
        <v>INR  Six Thousand Six Hundred &amp; Fifty Five  and Paise Thirty Seven Only</v>
      </c>
      <c r="IA54" s="20">
        <v>5.04</v>
      </c>
      <c r="IB54" s="20" t="s">
        <v>57</v>
      </c>
      <c r="ID54" s="20">
        <v>1</v>
      </c>
      <c r="IE54" s="21" t="s">
        <v>45</v>
      </c>
      <c r="IF54" s="21"/>
      <c r="IG54" s="21"/>
      <c r="IH54" s="21"/>
      <c r="II54" s="21"/>
    </row>
    <row r="55" spans="1:243" s="20" customFormat="1" ht="63">
      <c r="A55" s="66">
        <v>5.05</v>
      </c>
      <c r="B55" s="57" t="s">
        <v>132</v>
      </c>
      <c r="C55" s="32"/>
      <c r="D55" s="76"/>
      <c r="E55" s="76"/>
      <c r="F55" s="76"/>
      <c r="G55" s="76"/>
      <c r="H55" s="76"/>
      <c r="I55" s="76"/>
      <c r="J55" s="76"/>
      <c r="K55" s="76"/>
      <c r="L55" s="76"/>
      <c r="M55" s="76"/>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IA55" s="20">
        <v>5.05</v>
      </c>
      <c r="IB55" s="20" t="s">
        <v>132</v>
      </c>
      <c r="IE55" s="21"/>
      <c r="IF55" s="21"/>
      <c r="IG55" s="21"/>
      <c r="IH55" s="21"/>
      <c r="II55" s="21"/>
    </row>
    <row r="56" spans="1:243" s="20" customFormat="1" ht="31.5">
      <c r="A56" s="66">
        <v>5.06</v>
      </c>
      <c r="B56" s="57" t="s">
        <v>74</v>
      </c>
      <c r="C56" s="32"/>
      <c r="D56" s="32">
        <v>3</v>
      </c>
      <c r="E56" s="58" t="s">
        <v>42</v>
      </c>
      <c r="F56" s="60">
        <v>678.43</v>
      </c>
      <c r="G56" s="44"/>
      <c r="H56" s="38"/>
      <c r="I56" s="39" t="s">
        <v>33</v>
      </c>
      <c r="J56" s="40">
        <f t="shared" si="4"/>
        <v>1</v>
      </c>
      <c r="K56" s="38" t="s">
        <v>34</v>
      </c>
      <c r="L56" s="38" t="s">
        <v>4</v>
      </c>
      <c r="M56" s="41"/>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5"/>
        <v>2035.29</v>
      </c>
      <c r="BB56" s="51">
        <f t="shared" si="6"/>
        <v>2035.29</v>
      </c>
      <c r="BC56" s="56" t="str">
        <f t="shared" si="7"/>
        <v>INR  Two Thousand  &amp;Thirty Five  and Paise Twenty Nine Only</v>
      </c>
      <c r="IA56" s="20">
        <v>5.06</v>
      </c>
      <c r="IB56" s="20" t="s">
        <v>74</v>
      </c>
      <c r="ID56" s="20">
        <v>3</v>
      </c>
      <c r="IE56" s="21" t="s">
        <v>42</v>
      </c>
      <c r="IF56" s="21"/>
      <c r="IG56" s="21"/>
      <c r="IH56" s="21"/>
      <c r="II56" s="21"/>
    </row>
    <row r="57" spans="1:243" s="20" customFormat="1" ht="78.75">
      <c r="A57" s="66">
        <v>5.07</v>
      </c>
      <c r="B57" s="57" t="s">
        <v>133</v>
      </c>
      <c r="C57" s="32"/>
      <c r="D57" s="76"/>
      <c r="E57" s="76"/>
      <c r="F57" s="76"/>
      <c r="G57" s="76"/>
      <c r="H57" s="76"/>
      <c r="I57" s="76"/>
      <c r="J57" s="76"/>
      <c r="K57" s="76"/>
      <c r="L57" s="76"/>
      <c r="M57" s="76"/>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IA57" s="20">
        <v>5.07</v>
      </c>
      <c r="IB57" s="20" t="s">
        <v>133</v>
      </c>
      <c r="IE57" s="21"/>
      <c r="IF57" s="21"/>
      <c r="IG57" s="21"/>
      <c r="IH57" s="21"/>
      <c r="II57" s="21"/>
    </row>
    <row r="58" spans="1:243" s="20" customFormat="1" ht="42.75">
      <c r="A58" s="66">
        <v>5.08</v>
      </c>
      <c r="B58" s="57" t="s">
        <v>51</v>
      </c>
      <c r="C58" s="32"/>
      <c r="D58" s="32">
        <v>3</v>
      </c>
      <c r="E58" s="58" t="s">
        <v>42</v>
      </c>
      <c r="F58" s="60">
        <v>817.27</v>
      </c>
      <c r="G58" s="44"/>
      <c r="H58" s="38"/>
      <c r="I58" s="39" t="s">
        <v>33</v>
      </c>
      <c r="J58" s="40">
        <f t="shared" si="4"/>
        <v>1</v>
      </c>
      <c r="K58" s="38" t="s">
        <v>34</v>
      </c>
      <c r="L58" s="38" t="s">
        <v>4</v>
      </c>
      <c r="M58" s="41"/>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2451.81</v>
      </c>
      <c r="BB58" s="51">
        <f t="shared" si="6"/>
        <v>2451.81</v>
      </c>
      <c r="BC58" s="56" t="str">
        <f t="shared" si="7"/>
        <v>INR  Two Thousand Four Hundred &amp; Fifty One  and Paise Eighty One Only</v>
      </c>
      <c r="IA58" s="20">
        <v>5.08</v>
      </c>
      <c r="IB58" s="20" t="s">
        <v>51</v>
      </c>
      <c r="ID58" s="20">
        <v>3</v>
      </c>
      <c r="IE58" s="21" t="s">
        <v>42</v>
      </c>
      <c r="IF58" s="21"/>
      <c r="IG58" s="21"/>
      <c r="IH58" s="21"/>
      <c r="II58" s="21"/>
    </row>
    <row r="59" spans="1:243" s="20" customFormat="1" ht="94.5">
      <c r="A59" s="66">
        <v>5.09</v>
      </c>
      <c r="B59" s="57" t="s">
        <v>75</v>
      </c>
      <c r="C59" s="32"/>
      <c r="D59" s="32">
        <v>23</v>
      </c>
      <c r="E59" s="58" t="s">
        <v>43</v>
      </c>
      <c r="F59" s="60">
        <v>45.59</v>
      </c>
      <c r="G59" s="44"/>
      <c r="H59" s="38"/>
      <c r="I59" s="39" t="s">
        <v>33</v>
      </c>
      <c r="J59" s="40">
        <f t="shared" si="4"/>
        <v>1</v>
      </c>
      <c r="K59" s="38" t="s">
        <v>34</v>
      </c>
      <c r="L59" s="38" t="s">
        <v>4</v>
      </c>
      <c r="M59" s="41"/>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1048.57</v>
      </c>
      <c r="BB59" s="51">
        <f t="shared" si="6"/>
        <v>1048.57</v>
      </c>
      <c r="BC59" s="56" t="str">
        <f t="shared" si="7"/>
        <v>INR  One Thousand  &amp;Forty Eight  and Paise Fifty Seven Only</v>
      </c>
      <c r="IA59" s="20">
        <v>5.09</v>
      </c>
      <c r="IB59" s="20" t="s">
        <v>75</v>
      </c>
      <c r="ID59" s="20">
        <v>23</v>
      </c>
      <c r="IE59" s="21" t="s">
        <v>43</v>
      </c>
      <c r="IF59" s="21"/>
      <c r="IG59" s="21"/>
      <c r="IH59" s="21"/>
      <c r="II59" s="21"/>
    </row>
    <row r="60" spans="1:243" s="20" customFormat="1" ht="15.75">
      <c r="A60" s="66">
        <v>6</v>
      </c>
      <c r="B60" s="57" t="s">
        <v>134</v>
      </c>
      <c r="C60" s="32"/>
      <c r="D60" s="76"/>
      <c r="E60" s="76"/>
      <c r="F60" s="76"/>
      <c r="G60" s="76"/>
      <c r="H60" s="76"/>
      <c r="I60" s="76"/>
      <c r="J60" s="76"/>
      <c r="K60" s="76"/>
      <c r="L60" s="76"/>
      <c r="M60" s="76"/>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IA60" s="20">
        <v>6</v>
      </c>
      <c r="IB60" s="20" t="s">
        <v>134</v>
      </c>
      <c r="IE60" s="21"/>
      <c r="IF60" s="21"/>
      <c r="IG60" s="21"/>
      <c r="IH60" s="21"/>
      <c r="II60" s="21"/>
    </row>
    <row r="61" spans="1:243" s="20" customFormat="1" ht="236.25">
      <c r="A61" s="66">
        <v>6.01</v>
      </c>
      <c r="B61" s="57" t="s">
        <v>60</v>
      </c>
      <c r="C61" s="32"/>
      <c r="D61" s="32">
        <v>58</v>
      </c>
      <c r="E61" s="58" t="s">
        <v>42</v>
      </c>
      <c r="F61" s="60">
        <v>903.38</v>
      </c>
      <c r="G61" s="44"/>
      <c r="H61" s="38"/>
      <c r="I61" s="39" t="s">
        <v>33</v>
      </c>
      <c r="J61" s="40">
        <f t="shared" si="4"/>
        <v>1</v>
      </c>
      <c r="K61" s="38" t="s">
        <v>34</v>
      </c>
      <c r="L61" s="38" t="s">
        <v>4</v>
      </c>
      <c r="M61" s="41"/>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52396.04</v>
      </c>
      <c r="BB61" s="51">
        <f t="shared" si="6"/>
        <v>52396.04</v>
      </c>
      <c r="BC61" s="56" t="str">
        <f t="shared" si="7"/>
        <v>INR  Fifty Two Thousand Three Hundred &amp; Ninety Six  and Paise Four Only</v>
      </c>
      <c r="IA61" s="20">
        <v>6.01</v>
      </c>
      <c r="IB61" s="20" t="s">
        <v>60</v>
      </c>
      <c r="ID61" s="20">
        <v>58</v>
      </c>
      <c r="IE61" s="21" t="s">
        <v>42</v>
      </c>
      <c r="IF61" s="21"/>
      <c r="IG61" s="21"/>
      <c r="IH61" s="21"/>
      <c r="II61" s="21"/>
    </row>
    <row r="62" spans="1:243" s="20" customFormat="1" ht="15.75">
      <c r="A62" s="66">
        <v>7</v>
      </c>
      <c r="B62" s="57" t="s">
        <v>135</v>
      </c>
      <c r="C62" s="32"/>
      <c r="D62" s="76"/>
      <c r="E62" s="76"/>
      <c r="F62" s="76"/>
      <c r="G62" s="76"/>
      <c r="H62" s="76"/>
      <c r="I62" s="76"/>
      <c r="J62" s="76"/>
      <c r="K62" s="76"/>
      <c r="L62" s="76"/>
      <c r="M62" s="76"/>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IA62" s="20">
        <v>7</v>
      </c>
      <c r="IB62" s="20" t="s">
        <v>135</v>
      </c>
      <c r="IE62" s="21"/>
      <c r="IF62" s="21"/>
      <c r="IG62" s="21"/>
      <c r="IH62" s="21"/>
      <c r="II62" s="21"/>
    </row>
    <row r="63" spans="1:243" s="20" customFormat="1" ht="94.5">
      <c r="A63" s="66">
        <v>7.01</v>
      </c>
      <c r="B63" s="57" t="s">
        <v>136</v>
      </c>
      <c r="C63" s="32"/>
      <c r="D63" s="76"/>
      <c r="E63" s="76"/>
      <c r="F63" s="76"/>
      <c r="G63" s="76"/>
      <c r="H63" s="76"/>
      <c r="I63" s="76"/>
      <c r="J63" s="76"/>
      <c r="K63" s="76"/>
      <c r="L63" s="76"/>
      <c r="M63" s="76"/>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IA63" s="20">
        <v>7.01</v>
      </c>
      <c r="IB63" s="20" t="s">
        <v>136</v>
      </c>
      <c r="IE63" s="21"/>
      <c r="IF63" s="21"/>
      <c r="IG63" s="21"/>
      <c r="IH63" s="21"/>
      <c r="II63" s="21"/>
    </row>
    <row r="64" spans="1:243" s="20" customFormat="1" ht="42.75">
      <c r="A64" s="66">
        <v>7.02</v>
      </c>
      <c r="B64" s="57" t="s">
        <v>77</v>
      </c>
      <c r="C64" s="32"/>
      <c r="D64" s="32">
        <v>29</v>
      </c>
      <c r="E64" s="58" t="s">
        <v>53</v>
      </c>
      <c r="F64" s="60">
        <v>144.94</v>
      </c>
      <c r="G64" s="44"/>
      <c r="H64" s="38"/>
      <c r="I64" s="39" t="s">
        <v>33</v>
      </c>
      <c r="J64" s="40">
        <f t="shared" si="4"/>
        <v>1</v>
      </c>
      <c r="K64" s="38" t="s">
        <v>34</v>
      </c>
      <c r="L64" s="38" t="s">
        <v>4</v>
      </c>
      <c r="M64" s="41"/>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4203.26</v>
      </c>
      <c r="BB64" s="51">
        <f t="shared" si="6"/>
        <v>4203.26</v>
      </c>
      <c r="BC64" s="56" t="str">
        <f t="shared" si="7"/>
        <v>INR  Four Thousand Two Hundred &amp; Three  and Paise Twenty Six Only</v>
      </c>
      <c r="IA64" s="20">
        <v>7.02</v>
      </c>
      <c r="IB64" s="20" t="s">
        <v>77</v>
      </c>
      <c r="ID64" s="20">
        <v>29</v>
      </c>
      <c r="IE64" s="21" t="s">
        <v>53</v>
      </c>
      <c r="IF64" s="21"/>
      <c r="IG64" s="21"/>
      <c r="IH64" s="21"/>
      <c r="II64" s="21"/>
    </row>
    <row r="65" spans="1:243" s="20" customFormat="1" ht="126">
      <c r="A65" s="66">
        <v>7.03</v>
      </c>
      <c r="B65" s="57" t="s">
        <v>54</v>
      </c>
      <c r="C65" s="32"/>
      <c r="D65" s="32">
        <v>4</v>
      </c>
      <c r="E65" s="58" t="s">
        <v>46</v>
      </c>
      <c r="F65" s="60">
        <v>157.12</v>
      </c>
      <c r="G65" s="44"/>
      <c r="H65" s="38"/>
      <c r="I65" s="39" t="s">
        <v>33</v>
      </c>
      <c r="J65" s="40">
        <f t="shared" si="4"/>
        <v>1</v>
      </c>
      <c r="K65" s="38" t="s">
        <v>34</v>
      </c>
      <c r="L65" s="38" t="s">
        <v>4</v>
      </c>
      <c r="M65" s="41"/>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628.48</v>
      </c>
      <c r="BB65" s="51">
        <f t="shared" si="6"/>
        <v>628.48</v>
      </c>
      <c r="BC65" s="56" t="str">
        <f t="shared" si="7"/>
        <v>INR  Six Hundred &amp; Twenty Eight  and Paise Forty Eight Only</v>
      </c>
      <c r="IA65" s="20">
        <v>7.03</v>
      </c>
      <c r="IB65" s="20" t="s">
        <v>54</v>
      </c>
      <c r="ID65" s="20">
        <v>4</v>
      </c>
      <c r="IE65" s="21" t="s">
        <v>46</v>
      </c>
      <c r="IF65" s="21"/>
      <c r="IG65" s="21"/>
      <c r="IH65" s="21"/>
      <c r="II65" s="21"/>
    </row>
    <row r="66" spans="1:243" s="20" customFormat="1" ht="47.25">
      <c r="A66" s="66">
        <v>7.04</v>
      </c>
      <c r="B66" s="57" t="s">
        <v>137</v>
      </c>
      <c r="C66" s="32"/>
      <c r="D66" s="76"/>
      <c r="E66" s="76"/>
      <c r="F66" s="76"/>
      <c r="G66" s="76"/>
      <c r="H66" s="76"/>
      <c r="I66" s="76"/>
      <c r="J66" s="76"/>
      <c r="K66" s="76"/>
      <c r="L66" s="76"/>
      <c r="M66" s="76"/>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IA66" s="20">
        <v>7.04</v>
      </c>
      <c r="IB66" s="20" t="s">
        <v>137</v>
      </c>
      <c r="IE66" s="21"/>
      <c r="IF66" s="21"/>
      <c r="IG66" s="21"/>
      <c r="IH66" s="21"/>
      <c r="II66" s="21"/>
    </row>
    <row r="67" spans="1:243" s="20" customFormat="1" ht="28.5">
      <c r="A67" s="66">
        <v>7.05</v>
      </c>
      <c r="B67" s="57" t="s">
        <v>78</v>
      </c>
      <c r="C67" s="32"/>
      <c r="D67" s="32">
        <v>4</v>
      </c>
      <c r="E67" s="58" t="s">
        <v>46</v>
      </c>
      <c r="F67" s="60">
        <v>160.72</v>
      </c>
      <c r="G67" s="44"/>
      <c r="H67" s="38"/>
      <c r="I67" s="39" t="s">
        <v>33</v>
      </c>
      <c r="J67" s="40">
        <f t="shared" si="4"/>
        <v>1</v>
      </c>
      <c r="K67" s="38" t="s">
        <v>34</v>
      </c>
      <c r="L67" s="38" t="s">
        <v>4</v>
      </c>
      <c r="M67" s="41"/>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642.88</v>
      </c>
      <c r="BB67" s="51">
        <f t="shared" si="6"/>
        <v>642.88</v>
      </c>
      <c r="BC67" s="56" t="str">
        <f t="shared" si="7"/>
        <v>INR  Six Hundred &amp; Forty Two  and Paise Eighty Eight Only</v>
      </c>
      <c r="IA67" s="20">
        <v>7.05</v>
      </c>
      <c r="IB67" s="20" t="s">
        <v>78</v>
      </c>
      <c r="ID67" s="20">
        <v>4</v>
      </c>
      <c r="IE67" s="21" t="s">
        <v>46</v>
      </c>
      <c r="IF67" s="21"/>
      <c r="IG67" s="21"/>
      <c r="IH67" s="21"/>
      <c r="II67" s="21"/>
    </row>
    <row r="68" spans="1:243" s="20" customFormat="1" ht="63">
      <c r="A68" s="66">
        <v>7.06</v>
      </c>
      <c r="B68" s="57" t="s">
        <v>138</v>
      </c>
      <c r="C68" s="32"/>
      <c r="D68" s="76"/>
      <c r="E68" s="76"/>
      <c r="F68" s="76"/>
      <c r="G68" s="76"/>
      <c r="H68" s="76"/>
      <c r="I68" s="76"/>
      <c r="J68" s="76"/>
      <c r="K68" s="76"/>
      <c r="L68" s="76"/>
      <c r="M68" s="76"/>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IA68" s="20">
        <v>7.06</v>
      </c>
      <c r="IB68" s="20" t="s">
        <v>138</v>
      </c>
      <c r="IE68" s="21"/>
      <c r="IF68" s="21"/>
      <c r="IG68" s="21"/>
      <c r="IH68" s="21"/>
      <c r="II68" s="21"/>
    </row>
    <row r="69" spans="1:243" s="20" customFormat="1" ht="28.5">
      <c r="A69" s="66">
        <v>7.07</v>
      </c>
      <c r="B69" s="57" t="s">
        <v>79</v>
      </c>
      <c r="C69" s="32"/>
      <c r="D69" s="32">
        <v>4</v>
      </c>
      <c r="E69" s="58" t="s">
        <v>46</v>
      </c>
      <c r="F69" s="60">
        <v>53.09</v>
      </c>
      <c r="G69" s="44"/>
      <c r="H69" s="38"/>
      <c r="I69" s="39" t="s">
        <v>33</v>
      </c>
      <c r="J69" s="40">
        <f t="shared" si="4"/>
        <v>1</v>
      </c>
      <c r="K69" s="38" t="s">
        <v>34</v>
      </c>
      <c r="L69" s="38" t="s">
        <v>4</v>
      </c>
      <c r="M69" s="41"/>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212.36</v>
      </c>
      <c r="BB69" s="51">
        <f t="shared" si="6"/>
        <v>212.36</v>
      </c>
      <c r="BC69" s="56" t="str">
        <f t="shared" si="7"/>
        <v>INR  Two Hundred &amp; Twelve  and Paise Thirty Six Only</v>
      </c>
      <c r="IA69" s="20">
        <v>7.07</v>
      </c>
      <c r="IB69" s="20" t="s">
        <v>79</v>
      </c>
      <c r="ID69" s="20">
        <v>4</v>
      </c>
      <c r="IE69" s="21" t="s">
        <v>46</v>
      </c>
      <c r="IF69" s="21"/>
      <c r="IG69" s="21"/>
      <c r="IH69" s="21"/>
      <c r="II69" s="21"/>
    </row>
    <row r="70" spans="1:243" s="20" customFormat="1" ht="63">
      <c r="A70" s="66">
        <v>7.08</v>
      </c>
      <c r="B70" s="57" t="s">
        <v>139</v>
      </c>
      <c r="C70" s="32"/>
      <c r="D70" s="76"/>
      <c r="E70" s="76"/>
      <c r="F70" s="76"/>
      <c r="G70" s="76"/>
      <c r="H70" s="76"/>
      <c r="I70" s="76"/>
      <c r="J70" s="76"/>
      <c r="K70" s="76"/>
      <c r="L70" s="76"/>
      <c r="M70" s="76"/>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IA70" s="20">
        <v>7.08</v>
      </c>
      <c r="IB70" s="20" t="s">
        <v>139</v>
      </c>
      <c r="IE70" s="21"/>
      <c r="IF70" s="21"/>
      <c r="IG70" s="21"/>
      <c r="IH70" s="21"/>
      <c r="II70" s="21"/>
    </row>
    <row r="71" spans="1:243" s="20" customFormat="1" ht="28.5">
      <c r="A71" s="66">
        <v>7.09</v>
      </c>
      <c r="B71" s="57" t="s">
        <v>80</v>
      </c>
      <c r="C71" s="32"/>
      <c r="D71" s="32">
        <v>4</v>
      </c>
      <c r="E71" s="58" t="s">
        <v>46</v>
      </c>
      <c r="F71" s="60">
        <v>30.56</v>
      </c>
      <c r="G71" s="44"/>
      <c r="H71" s="38"/>
      <c r="I71" s="39" t="s">
        <v>33</v>
      </c>
      <c r="J71" s="40">
        <f t="shared" si="4"/>
        <v>1</v>
      </c>
      <c r="K71" s="38" t="s">
        <v>34</v>
      </c>
      <c r="L71" s="38" t="s">
        <v>4</v>
      </c>
      <c r="M71" s="41"/>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122.24</v>
      </c>
      <c r="BB71" s="51">
        <f t="shared" si="6"/>
        <v>122.24</v>
      </c>
      <c r="BC71" s="56" t="str">
        <f t="shared" si="7"/>
        <v>INR  One Hundred &amp; Twenty Two  and Paise Twenty Four Only</v>
      </c>
      <c r="IA71" s="20">
        <v>7.09</v>
      </c>
      <c r="IB71" s="20" t="s">
        <v>80</v>
      </c>
      <c r="ID71" s="20">
        <v>4</v>
      </c>
      <c r="IE71" s="21" t="s">
        <v>46</v>
      </c>
      <c r="IF71" s="21"/>
      <c r="IG71" s="21"/>
      <c r="IH71" s="21"/>
      <c r="II71" s="21"/>
    </row>
    <row r="72" spans="1:243" s="20" customFormat="1" ht="47.25">
      <c r="A72" s="66">
        <v>7.1</v>
      </c>
      <c r="B72" s="57" t="s">
        <v>140</v>
      </c>
      <c r="C72" s="32"/>
      <c r="D72" s="76"/>
      <c r="E72" s="76"/>
      <c r="F72" s="76"/>
      <c r="G72" s="76"/>
      <c r="H72" s="76"/>
      <c r="I72" s="76"/>
      <c r="J72" s="76"/>
      <c r="K72" s="76"/>
      <c r="L72" s="76"/>
      <c r="M72" s="76"/>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IA72" s="20">
        <v>7.1</v>
      </c>
      <c r="IB72" s="20" t="s">
        <v>140</v>
      </c>
      <c r="IE72" s="21"/>
      <c r="IF72" s="21"/>
      <c r="IG72" s="21"/>
      <c r="IH72" s="21"/>
      <c r="II72" s="21"/>
    </row>
    <row r="73" spans="1:243" s="20" customFormat="1" ht="31.5">
      <c r="A73" s="66">
        <v>7.11</v>
      </c>
      <c r="B73" s="57" t="s">
        <v>81</v>
      </c>
      <c r="C73" s="32"/>
      <c r="D73" s="32">
        <v>4</v>
      </c>
      <c r="E73" s="58" t="s">
        <v>46</v>
      </c>
      <c r="F73" s="60">
        <v>51.56</v>
      </c>
      <c r="G73" s="44"/>
      <c r="H73" s="38"/>
      <c r="I73" s="39" t="s">
        <v>33</v>
      </c>
      <c r="J73" s="40">
        <f t="shared" si="4"/>
        <v>1</v>
      </c>
      <c r="K73" s="38" t="s">
        <v>34</v>
      </c>
      <c r="L73" s="38" t="s">
        <v>4</v>
      </c>
      <c r="M73" s="41"/>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206.24</v>
      </c>
      <c r="BB73" s="51">
        <f t="shared" si="6"/>
        <v>206.24</v>
      </c>
      <c r="BC73" s="56" t="str">
        <f t="shared" si="7"/>
        <v>INR  Two Hundred &amp; Six  and Paise Twenty Four Only</v>
      </c>
      <c r="IA73" s="20">
        <v>7.11</v>
      </c>
      <c r="IB73" s="20" t="s">
        <v>81</v>
      </c>
      <c r="ID73" s="20">
        <v>4</v>
      </c>
      <c r="IE73" s="21" t="s">
        <v>46</v>
      </c>
      <c r="IF73" s="21"/>
      <c r="IG73" s="21"/>
      <c r="IH73" s="21"/>
      <c r="II73" s="21"/>
    </row>
    <row r="74" spans="1:243" s="20" customFormat="1" ht="15.75">
      <c r="A74" s="66">
        <v>8</v>
      </c>
      <c r="B74" s="57" t="s">
        <v>141</v>
      </c>
      <c r="C74" s="32"/>
      <c r="D74" s="76"/>
      <c r="E74" s="76"/>
      <c r="F74" s="76"/>
      <c r="G74" s="76"/>
      <c r="H74" s="76"/>
      <c r="I74" s="76"/>
      <c r="J74" s="76"/>
      <c r="K74" s="76"/>
      <c r="L74" s="76"/>
      <c r="M74" s="76"/>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IA74" s="20">
        <v>8</v>
      </c>
      <c r="IB74" s="20" t="s">
        <v>141</v>
      </c>
      <c r="IE74" s="21"/>
      <c r="IF74" s="21"/>
      <c r="IG74" s="21"/>
      <c r="IH74" s="21"/>
      <c r="II74" s="21"/>
    </row>
    <row r="75" spans="1:243" s="20" customFormat="1" ht="94.5">
      <c r="A75" s="66">
        <v>8.01</v>
      </c>
      <c r="B75" s="57" t="s">
        <v>82</v>
      </c>
      <c r="C75" s="32"/>
      <c r="D75" s="32">
        <v>175</v>
      </c>
      <c r="E75" s="58" t="s">
        <v>53</v>
      </c>
      <c r="F75" s="60">
        <v>89.22</v>
      </c>
      <c r="G75" s="44"/>
      <c r="H75" s="38"/>
      <c r="I75" s="39" t="s">
        <v>33</v>
      </c>
      <c r="J75" s="40">
        <f t="shared" si="4"/>
        <v>1</v>
      </c>
      <c r="K75" s="38" t="s">
        <v>34</v>
      </c>
      <c r="L75" s="38" t="s">
        <v>4</v>
      </c>
      <c r="M75" s="41"/>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15613.5</v>
      </c>
      <c r="BB75" s="51">
        <f t="shared" si="6"/>
        <v>15613.5</v>
      </c>
      <c r="BC75" s="56" t="str">
        <f t="shared" si="7"/>
        <v>INR  Fifteen Thousand Six Hundred &amp; Thirteen  and Paise Fifty Only</v>
      </c>
      <c r="IA75" s="20">
        <v>8.01</v>
      </c>
      <c r="IB75" s="20" t="s">
        <v>82</v>
      </c>
      <c r="ID75" s="20">
        <v>175</v>
      </c>
      <c r="IE75" s="21" t="s">
        <v>53</v>
      </c>
      <c r="IF75" s="21"/>
      <c r="IG75" s="21"/>
      <c r="IH75" s="21"/>
      <c r="II75" s="21"/>
    </row>
    <row r="76" spans="1:243" s="20" customFormat="1" ht="110.25">
      <c r="A76" s="66">
        <v>8.02</v>
      </c>
      <c r="B76" s="57" t="s">
        <v>142</v>
      </c>
      <c r="C76" s="32"/>
      <c r="D76" s="76"/>
      <c r="E76" s="76"/>
      <c r="F76" s="76"/>
      <c r="G76" s="76"/>
      <c r="H76" s="76"/>
      <c r="I76" s="76"/>
      <c r="J76" s="76"/>
      <c r="K76" s="76"/>
      <c r="L76" s="76"/>
      <c r="M76" s="76"/>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IA76" s="20">
        <v>8.02</v>
      </c>
      <c r="IB76" s="20" t="s">
        <v>142</v>
      </c>
      <c r="IE76" s="21"/>
      <c r="IF76" s="21"/>
      <c r="IG76" s="21"/>
      <c r="IH76" s="21"/>
      <c r="II76" s="21"/>
    </row>
    <row r="77" spans="1:243" s="20" customFormat="1" ht="42.75">
      <c r="A77" s="66">
        <v>8.03</v>
      </c>
      <c r="B77" s="57" t="s">
        <v>143</v>
      </c>
      <c r="C77" s="32"/>
      <c r="D77" s="32">
        <v>3</v>
      </c>
      <c r="E77" s="58" t="s">
        <v>42</v>
      </c>
      <c r="F77" s="60">
        <v>3882.64</v>
      </c>
      <c r="G77" s="44"/>
      <c r="H77" s="38"/>
      <c r="I77" s="39" t="s">
        <v>33</v>
      </c>
      <c r="J77" s="40">
        <f aca="true" t="shared" si="8" ref="J77:J138">IF(I77="Less(-)",-1,1)</f>
        <v>1</v>
      </c>
      <c r="K77" s="38" t="s">
        <v>34</v>
      </c>
      <c r="L77" s="38" t="s">
        <v>4</v>
      </c>
      <c r="M77" s="41"/>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aca="true" t="shared" si="9" ref="BA77:BA138">total_amount_ba($B$2,$D$2,D77,F77,J77,K77,M77)</f>
        <v>11647.92</v>
      </c>
      <c r="BB77" s="51">
        <f aca="true" t="shared" si="10" ref="BB77:BB138">BA77+SUM(N77:AZ77)</f>
        <v>11647.92</v>
      </c>
      <c r="BC77" s="56" t="str">
        <f aca="true" t="shared" si="11" ref="BC77:BC138">SpellNumber(L77,BB77)</f>
        <v>INR  Eleven Thousand Six Hundred &amp; Forty Seven  and Paise Ninety Two Only</v>
      </c>
      <c r="IA77" s="20">
        <v>8.03</v>
      </c>
      <c r="IB77" s="20" t="s">
        <v>143</v>
      </c>
      <c r="ID77" s="20">
        <v>3</v>
      </c>
      <c r="IE77" s="21" t="s">
        <v>42</v>
      </c>
      <c r="IF77" s="21"/>
      <c r="IG77" s="21"/>
      <c r="IH77" s="21"/>
      <c r="II77" s="21"/>
    </row>
    <row r="78" spans="1:243" s="20" customFormat="1" ht="252">
      <c r="A78" s="66">
        <v>8.04</v>
      </c>
      <c r="B78" s="57" t="s">
        <v>144</v>
      </c>
      <c r="C78" s="32"/>
      <c r="D78" s="76"/>
      <c r="E78" s="76"/>
      <c r="F78" s="76"/>
      <c r="G78" s="76"/>
      <c r="H78" s="76"/>
      <c r="I78" s="76"/>
      <c r="J78" s="76"/>
      <c r="K78" s="76"/>
      <c r="L78" s="76"/>
      <c r="M78" s="76"/>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IA78" s="20">
        <v>8.04</v>
      </c>
      <c r="IB78" s="20" t="s">
        <v>144</v>
      </c>
      <c r="IE78" s="21"/>
      <c r="IF78" s="21"/>
      <c r="IG78" s="21"/>
      <c r="IH78" s="21"/>
      <c r="II78" s="21"/>
    </row>
    <row r="79" spans="1:243" s="20" customFormat="1" ht="78.75">
      <c r="A79" s="66">
        <v>8.05</v>
      </c>
      <c r="B79" s="57" t="s">
        <v>83</v>
      </c>
      <c r="C79" s="32"/>
      <c r="D79" s="32">
        <v>35</v>
      </c>
      <c r="E79" s="58" t="s">
        <v>53</v>
      </c>
      <c r="F79" s="60">
        <v>145.99</v>
      </c>
      <c r="G79" s="44"/>
      <c r="H79" s="38"/>
      <c r="I79" s="39" t="s">
        <v>33</v>
      </c>
      <c r="J79" s="40">
        <f t="shared" si="8"/>
        <v>1</v>
      </c>
      <c r="K79" s="38" t="s">
        <v>34</v>
      </c>
      <c r="L79" s="38" t="s">
        <v>4</v>
      </c>
      <c r="M79" s="41"/>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9"/>
        <v>5109.65</v>
      </c>
      <c r="BB79" s="51">
        <f t="shared" si="10"/>
        <v>5109.65</v>
      </c>
      <c r="BC79" s="56" t="str">
        <f t="shared" si="11"/>
        <v>INR  Five Thousand One Hundred &amp; Nine  and Paise Sixty Five Only</v>
      </c>
      <c r="IA79" s="20">
        <v>8.05</v>
      </c>
      <c r="IB79" s="20" t="s">
        <v>83</v>
      </c>
      <c r="ID79" s="20">
        <v>35</v>
      </c>
      <c r="IE79" s="21" t="s">
        <v>53</v>
      </c>
      <c r="IF79" s="21"/>
      <c r="IG79" s="21"/>
      <c r="IH79" s="21"/>
      <c r="II79" s="21"/>
    </row>
    <row r="80" spans="1:243" s="20" customFormat="1" ht="47.25">
      <c r="A80" s="66">
        <v>8.06</v>
      </c>
      <c r="B80" s="57" t="s">
        <v>84</v>
      </c>
      <c r="C80" s="32"/>
      <c r="D80" s="32">
        <v>117</v>
      </c>
      <c r="E80" s="58" t="s">
        <v>98</v>
      </c>
      <c r="F80" s="60">
        <v>2.94</v>
      </c>
      <c r="G80" s="44"/>
      <c r="H80" s="38"/>
      <c r="I80" s="39" t="s">
        <v>33</v>
      </c>
      <c r="J80" s="40">
        <f t="shared" si="8"/>
        <v>1</v>
      </c>
      <c r="K80" s="38" t="s">
        <v>34</v>
      </c>
      <c r="L80" s="38" t="s">
        <v>4</v>
      </c>
      <c r="M80" s="41"/>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9"/>
        <v>343.98</v>
      </c>
      <c r="BB80" s="51">
        <f t="shared" si="10"/>
        <v>343.98</v>
      </c>
      <c r="BC80" s="56" t="str">
        <f t="shared" si="11"/>
        <v>INR  Three Hundred &amp; Forty Three  and Paise Ninety Eight Only</v>
      </c>
      <c r="IA80" s="20">
        <v>8.06</v>
      </c>
      <c r="IB80" s="20" t="s">
        <v>84</v>
      </c>
      <c r="ID80" s="20">
        <v>117</v>
      </c>
      <c r="IE80" s="21" t="s">
        <v>98</v>
      </c>
      <c r="IF80" s="21"/>
      <c r="IG80" s="21"/>
      <c r="IH80" s="21"/>
      <c r="II80" s="21"/>
    </row>
    <row r="81" spans="1:243" s="20" customFormat="1" ht="94.5">
      <c r="A81" s="66">
        <v>8.07</v>
      </c>
      <c r="B81" s="57" t="s">
        <v>145</v>
      </c>
      <c r="C81" s="32"/>
      <c r="D81" s="76"/>
      <c r="E81" s="76"/>
      <c r="F81" s="76"/>
      <c r="G81" s="76"/>
      <c r="H81" s="76"/>
      <c r="I81" s="76"/>
      <c r="J81" s="76"/>
      <c r="K81" s="76"/>
      <c r="L81" s="76"/>
      <c r="M81" s="76"/>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IA81" s="20">
        <v>8.07</v>
      </c>
      <c r="IB81" s="20" t="s">
        <v>145</v>
      </c>
      <c r="IE81" s="21"/>
      <c r="IF81" s="21"/>
      <c r="IG81" s="21"/>
      <c r="IH81" s="21"/>
      <c r="II81" s="21"/>
    </row>
    <row r="82" spans="1:243" s="20" customFormat="1" ht="47.25">
      <c r="A82" s="66">
        <v>8.08</v>
      </c>
      <c r="B82" s="57" t="s">
        <v>85</v>
      </c>
      <c r="C82" s="32"/>
      <c r="D82" s="32">
        <v>467</v>
      </c>
      <c r="E82" s="58" t="s">
        <v>53</v>
      </c>
      <c r="F82" s="60">
        <v>114.86</v>
      </c>
      <c r="G82" s="44"/>
      <c r="H82" s="38"/>
      <c r="I82" s="39" t="s">
        <v>33</v>
      </c>
      <c r="J82" s="40">
        <f t="shared" si="8"/>
        <v>1</v>
      </c>
      <c r="K82" s="38" t="s">
        <v>34</v>
      </c>
      <c r="L82" s="38" t="s">
        <v>4</v>
      </c>
      <c r="M82" s="41"/>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9"/>
        <v>53639.62</v>
      </c>
      <c r="BB82" s="51">
        <f t="shared" si="10"/>
        <v>53639.62</v>
      </c>
      <c r="BC82" s="56" t="str">
        <f t="shared" si="11"/>
        <v>INR  Fifty Three Thousand Six Hundred &amp; Thirty Nine  and Paise Sixty Two Only</v>
      </c>
      <c r="IA82" s="20">
        <v>8.08</v>
      </c>
      <c r="IB82" s="20" t="s">
        <v>85</v>
      </c>
      <c r="ID82" s="20">
        <v>467</v>
      </c>
      <c r="IE82" s="21" t="s">
        <v>53</v>
      </c>
      <c r="IF82" s="21"/>
      <c r="IG82" s="21"/>
      <c r="IH82" s="21"/>
      <c r="II82" s="21"/>
    </row>
    <row r="83" spans="1:243" s="20" customFormat="1" ht="63">
      <c r="A83" s="66">
        <v>8.09</v>
      </c>
      <c r="B83" s="57" t="s">
        <v>146</v>
      </c>
      <c r="C83" s="32"/>
      <c r="D83" s="76"/>
      <c r="E83" s="76"/>
      <c r="F83" s="76"/>
      <c r="G83" s="76"/>
      <c r="H83" s="76"/>
      <c r="I83" s="76"/>
      <c r="J83" s="76"/>
      <c r="K83" s="76"/>
      <c r="L83" s="76"/>
      <c r="M83" s="76"/>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IA83" s="20">
        <v>8.09</v>
      </c>
      <c r="IB83" s="20" t="s">
        <v>146</v>
      </c>
      <c r="IE83" s="21"/>
      <c r="IF83" s="21"/>
      <c r="IG83" s="21"/>
      <c r="IH83" s="21"/>
      <c r="II83" s="21"/>
    </row>
    <row r="84" spans="1:243" s="20" customFormat="1" ht="42.75">
      <c r="A84" s="66">
        <v>8.1</v>
      </c>
      <c r="B84" s="57" t="s">
        <v>86</v>
      </c>
      <c r="C84" s="32"/>
      <c r="D84" s="32">
        <v>3</v>
      </c>
      <c r="E84" s="58" t="s">
        <v>42</v>
      </c>
      <c r="F84" s="60">
        <v>789.61</v>
      </c>
      <c r="G84" s="44"/>
      <c r="H84" s="38"/>
      <c r="I84" s="39" t="s">
        <v>33</v>
      </c>
      <c r="J84" s="40">
        <f t="shared" si="8"/>
        <v>1</v>
      </c>
      <c r="K84" s="38" t="s">
        <v>34</v>
      </c>
      <c r="L84" s="38" t="s">
        <v>4</v>
      </c>
      <c r="M84" s="41"/>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9"/>
        <v>2368.83</v>
      </c>
      <c r="BB84" s="51">
        <f t="shared" si="10"/>
        <v>2368.83</v>
      </c>
      <c r="BC84" s="56" t="str">
        <f t="shared" si="11"/>
        <v>INR  Two Thousand Three Hundred &amp; Sixty Eight  and Paise Eighty Three Only</v>
      </c>
      <c r="IA84" s="20">
        <v>8.1</v>
      </c>
      <c r="IB84" s="20" t="s">
        <v>86</v>
      </c>
      <c r="ID84" s="20">
        <v>3</v>
      </c>
      <c r="IE84" s="21" t="s">
        <v>42</v>
      </c>
      <c r="IF84" s="21"/>
      <c r="IG84" s="21"/>
      <c r="IH84" s="21"/>
      <c r="II84" s="21"/>
    </row>
    <row r="85" spans="1:243" s="20" customFormat="1" ht="15.75">
      <c r="A85" s="66">
        <v>9</v>
      </c>
      <c r="B85" s="57" t="s">
        <v>147</v>
      </c>
      <c r="C85" s="32"/>
      <c r="D85" s="76"/>
      <c r="E85" s="76"/>
      <c r="F85" s="76"/>
      <c r="G85" s="76"/>
      <c r="H85" s="76"/>
      <c r="I85" s="76"/>
      <c r="J85" s="76"/>
      <c r="K85" s="76"/>
      <c r="L85" s="76"/>
      <c r="M85" s="76"/>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IA85" s="20">
        <v>9</v>
      </c>
      <c r="IB85" s="20" t="s">
        <v>147</v>
      </c>
      <c r="IE85" s="21"/>
      <c r="IF85" s="21"/>
      <c r="IG85" s="21"/>
      <c r="IH85" s="21"/>
      <c r="II85" s="21"/>
    </row>
    <row r="86" spans="1:243" s="20" customFormat="1" ht="94.5">
      <c r="A86" s="66">
        <v>9.01</v>
      </c>
      <c r="B86" s="57" t="s">
        <v>148</v>
      </c>
      <c r="C86" s="32"/>
      <c r="D86" s="76"/>
      <c r="E86" s="76"/>
      <c r="F86" s="76"/>
      <c r="G86" s="76"/>
      <c r="H86" s="76"/>
      <c r="I86" s="76"/>
      <c r="J86" s="76"/>
      <c r="K86" s="76"/>
      <c r="L86" s="76"/>
      <c r="M86" s="76"/>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IA86" s="20">
        <v>9.01</v>
      </c>
      <c r="IB86" s="20" t="s">
        <v>148</v>
      </c>
      <c r="IE86" s="21"/>
      <c r="IF86" s="21"/>
      <c r="IG86" s="21"/>
      <c r="IH86" s="21"/>
      <c r="II86" s="21"/>
    </row>
    <row r="87" spans="1:243" s="20" customFormat="1" ht="42.75">
      <c r="A87" s="66">
        <v>9.02</v>
      </c>
      <c r="B87" s="57" t="s">
        <v>87</v>
      </c>
      <c r="C87" s="32"/>
      <c r="D87" s="32">
        <v>12</v>
      </c>
      <c r="E87" s="58" t="s">
        <v>42</v>
      </c>
      <c r="F87" s="60">
        <v>727.27</v>
      </c>
      <c r="G87" s="44"/>
      <c r="H87" s="38"/>
      <c r="I87" s="39" t="s">
        <v>33</v>
      </c>
      <c r="J87" s="40">
        <f t="shared" si="8"/>
        <v>1</v>
      </c>
      <c r="K87" s="38" t="s">
        <v>34</v>
      </c>
      <c r="L87" s="38" t="s">
        <v>4</v>
      </c>
      <c r="M87" s="41"/>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9"/>
        <v>8727.24</v>
      </c>
      <c r="BB87" s="51">
        <f t="shared" si="10"/>
        <v>8727.24</v>
      </c>
      <c r="BC87" s="56" t="str">
        <f t="shared" si="11"/>
        <v>INR  Eight Thousand Seven Hundred &amp; Twenty Seven  and Paise Twenty Four Only</v>
      </c>
      <c r="IA87" s="20">
        <v>9.02</v>
      </c>
      <c r="IB87" s="20" t="s">
        <v>87</v>
      </c>
      <c r="ID87" s="20">
        <v>12</v>
      </c>
      <c r="IE87" s="21" t="s">
        <v>42</v>
      </c>
      <c r="IF87" s="21"/>
      <c r="IG87" s="21"/>
      <c r="IH87" s="21"/>
      <c r="II87" s="21"/>
    </row>
    <row r="88" spans="1:243" s="20" customFormat="1" ht="110.25">
      <c r="A88" s="66">
        <v>9.03</v>
      </c>
      <c r="B88" s="57" t="s">
        <v>149</v>
      </c>
      <c r="C88" s="32"/>
      <c r="D88" s="76"/>
      <c r="E88" s="76"/>
      <c r="F88" s="76"/>
      <c r="G88" s="76"/>
      <c r="H88" s="76"/>
      <c r="I88" s="76"/>
      <c r="J88" s="76"/>
      <c r="K88" s="76"/>
      <c r="L88" s="76"/>
      <c r="M88" s="76"/>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IA88" s="20">
        <v>9.03</v>
      </c>
      <c r="IB88" s="20" t="s">
        <v>149</v>
      </c>
      <c r="IE88" s="21"/>
      <c r="IF88" s="21"/>
      <c r="IG88" s="21"/>
      <c r="IH88" s="21"/>
      <c r="II88" s="21"/>
    </row>
    <row r="89" spans="1:243" s="20" customFormat="1" ht="42.75">
      <c r="A89" s="66">
        <v>9.04</v>
      </c>
      <c r="B89" s="57" t="s">
        <v>88</v>
      </c>
      <c r="C89" s="32"/>
      <c r="D89" s="32">
        <v>12</v>
      </c>
      <c r="E89" s="58" t="s">
        <v>42</v>
      </c>
      <c r="F89" s="60">
        <v>436.96</v>
      </c>
      <c r="G89" s="44"/>
      <c r="H89" s="38"/>
      <c r="I89" s="39" t="s">
        <v>33</v>
      </c>
      <c r="J89" s="40">
        <f t="shared" si="8"/>
        <v>1</v>
      </c>
      <c r="K89" s="38" t="s">
        <v>34</v>
      </c>
      <c r="L89" s="38" t="s">
        <v>4</v>
      </c>
      <c r="M89" s="41"/>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9"/>
        <v>5243.52</v>
      </c>
      <c r="BB89" s="51">
        <f t="shared" si="10"/>
        <v>5243.52</v>
      </c>
      <c r="BC89" s="56" t="str">
        <f t="shared" si="11"/>
        <v>INR  Five Thousand Two Hundred &amp; Forty Three  and Paise Fifty Two Only</v>
      </c>
      <c r="IA89" s="20">
        <v>9.04</v>
      </c>
      <c r="IB89" s="20" t="s">
        <v>88</v>
      </c>
      <c r="ID89" s="20">
        <v>12</v>
      </c>
      <c r="IE89" s="21" t="s">
        <v>42</v>
      </c>
      <c r="IF89" s="21"/>
      <c r="IG89" s="21"/>
      <c r="IH89" s="21"/>
      <c r="II89" s="21"/>
    </row>
    <row r="90" spans="1:243" s="20" customFormat="1" ht="63">
      <c r="A90" s="66">
        <v>9.05</v>
      </c>
      <c r="B90" s="57" t="s">
        <v>150</v>
      </c>
      <c r="C90" s="32"/>
      <c r="D90" s="76"/>
      <c r="E90" s="76"/>
      <c r="F90" s="76"/>
      <c r="G90" s="76"/>
      <c r="H90" s="76"/>
      <c r="I90" s="76"/>
      <c r="J90" s="76"/>
      <c r="K90" s="76"/>
      <c r="L90" s="76"/>
      <c r="M90" s="76"/>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IA90" s="20">
        <v>9.05</v>
      </c>
      <c r="IB90" s="20" t="s">
        <v>150</v>
      </c>
      <c r="IE90" s="21"/>
      <c r="IF90" s="21"/>
      <c r="IG90" s="21"/>
      <c r="IH90" s="21"/>
      <c r="II90" s="21"/>
    </row>
    <row r="91" spans="1:243" s="20" customFormat="1" ht="28.5">
      <c r="A91" s="66">
        <v>9.06</v>
      </c>
      <c r="B91" s="57" t="s">
        <v>76</v>
      </c>
      <c r="C91" s="32"/>
      <c r="D91" s="32">
        <v>2</v>
      </c>
      <c r="E91" s="58" t="s">
        <v>42</v>
      </c>
      <c r="F91" s="60">
        <v>456.95</v>
      </c>
      <c r="G91" s="44"/>
      <c r="H91" s="38"/>
      <c r="I91" s="39" t="s">
        <v>33</v>
      </c>
      <c r="J91" s="40">
        <f t="shared" si="8"/>
        <v>1</v>
      </c>
      <c r="K91" s="38" t="s">
        <v>34</v>
      </c>
      <c r="L91" s="38" t="s">
        <v>4</v>
      </c>
      <c r="M91" s="41"/>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913.9</v>
      </c>
      <c r="BB91" s="51">
        <f t="shared" si="10"/>
        <v>913.9</v>
      </c>
      <c r="BC91" s="56" t="str">
        <f t="shared" si="11"/>
        <v>INR  Nine Hundred &amp; Thirteen  and Paise Ninety Only</v>
      </c>
      <c r="IA91" s="20">
        <v>9.06</v>
      </c>
      <c r="IB91" s="20" t="s">
        <v>76</v>
      </c>
      <c r="ID91" s="20">
        <v>2</v>
      </c>
      <c r="IE91" s="21" t="s">
        <v>42</v>
      </c>
      <c r="IF91" s="21"/>
      <c r="IG91" s="21"/>
      <c r="IH91" s="21"/>
      <c r="II91" s="21"/>
    </row>
    <row r="92" spans="1:243" s="20" customFormat="1" ht="78.75">
      <c r="A92" s="66">
        <v>9.07</v>
      </c>
      <c r="B92" s="57" t="s">
        <v>89</v>
      </c>
      <c r="C92" s="32"/>
      <c r="D92" s="32">
        <v>3</v>
      </c>
      <c r="E92" s="58" t="s">
        <v>45</v>
      </c>
      <c r="F92" s="60">
        <v>6431.48</v>
      </c>
      <c r="G92" s="44"/>
      <c r="H92" s="38"/>
      <c r="I92" s="39" t="s">
        <v>33</v>
      </c>
      <c r="J92" s="40">
        <f t="shared" si="8"/>
        <v>1</v>
      </c>
      <c r="K92" s="38" t="s">
        <v>34</v>
      </c>
      <c r="L92" s="38" t="s">
        <v>4</v>
      </c>
      <c r="M92" s="41"/>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9"/>
        <v>19294.44</v>
      </c>
      <c r="BB92" s="51">
        <f t="shared" si="10"/>
        <v>19294.44</v>
      </c>
      <c r="BC92" s="56" t="str">
        <f t="shared" si="11"/>
        <v>INR  Nineteen Thousand Two Hundred &amp; Ninety Four  and Paise Forty Four Only</v>
      </c>
      <c r="IA92" s="20">
        <v>9.07</v>
      </c>
      <c r="IB92" s="20" t="s">
        <v>89</v>
      </c>
      <c r="ID92" s="20">
        <v>3</v>
      </c>
      <c r="IE92" s="21" t="s">
        <v>45</v>
      </c>
      <c r="IF92" s="21"/>
      <c r="IG92" s="21"/>
      <c r="IH92" s="21"/>
      <c r="II92" s="21"/>
    </row>
    <row r="93" spans="1:243" s="20" customFormat="1" ht="47.25">
      <c r="A93" s="66">
        <v>9.08</v>
      </c>
      <c r="B93" s="57" t="s">
        <v>151</v>
      </c>
      <c r="C93" s="32"/>
      <c r="D93" s="76"/>
      <c r="E93" s="76"/>
      <c r="F93" s="76"/>
      <c r="G93" s="76"/>
      <c r="H93" s="76"/>
      <c r="I93" s="76"/>
      <c r="J93" s="76"/>
      <c r="K93" s="76"/>
      <c r="L93" s="76"/>
      <c r="M93" s="76"/>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IA93" s="20">
        <v>9.08</v>
      </c>
      <c r="IB93" s="20" t="s">
        <v>151</v>
      </c>
      <c r="IE93" s="21"/>
      <c r="IF93" s="21"/>
      <c r="IG93" s="21"/>
      <c r="IH93" s="21"/>
      <c r="II93" s="21"/>
    </row>
    <row r="94" spans="1:243" s="20" customFormat="1" ht="42.75">
      <c r="A94" s="66">
        <v>9.09</v>
      </c>
      <c r="B94" s="57" t="s">
        <v>90</v>
      </c>
      <c r="C94" s="32"/>
      <c r="D94" s="32">
        <v>29</v>
      </c>
      <c r="E94" s="58" t="s">
        <v>43</v>
      </c>
      <c r="F94" s="60">
        <v>65.89</v>
      </c>
      <c r="G94" s="44"/>
      <c r="H94" s="38"/>
      <c r="I94" s="39" t="s">
        <v>33</v>
      </c>
      <c r="J94" s="40">
        <f t="shared" si="8"/>
        <v>1</v>
      </c>
      <c r="K94" s="38" t="s">
        <v>34</v>
      </c>
      <c r="L94" s="38" t="s">
        <v>4</v>
      </c>
      <c r="M94" s="41"/>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9"/>
        <v>1910.81</v>
      </c>
      <c r="BB94" s="51">
        <f t="shared" si="10"/>
        <v>1910.81</v>
      </c>
      <c r="BC94" s="56" t="str">
        <f t="shared" si="11"/>
        <v>INR  One Thousand Nine Hundred &amp; Ten  and Paise Eighty One Only</v>
      </c>
      <c r="IA94" s="20">
        <v>9.09</v>
      </c>
      <c r="IB94" s="20" t="s">
        <v>90</v>
      </c>
      <c r="ID94" s="20">
        <v>29</v>
      </c>
      <c r="IE94" s="21" t="s">
        <v>43</v>
      </c>
      <c r="IF94" s="21"/>
      <c r="IG94" s="21"/>
      <c r="IH94" s="21"/>
      <c r="II94" s="21"/>
    </row>
    <row r="95" spans="1:243" s="20" customFormat="1" ht="204.75">
      <c r="A95" s="66">
        <v>9.1</v>
      </c>
      <c r="B95" s="57" t="s">
        <v>152</v>
      </c>
      <c r="C95" s="32"/>
      <c r="D95" s="32">
        <v>18</v>
      </c>
      <c r="E95" s="58" t="s">
        <v>42</v>
      </c>
      <c r="F95" s="60">
        <v>812.71</v>
      </c>
      <c r="G95" s="44"/>
      <c r="H95" s="38"/>
      <c r="I95" s="39" t="s">
        <v>33</v>
      </c>
      <c r="J95" s="40">
        <f t="shared" si="8"/>
        <v>1</v>
      </c>
      <c r="K95" s="38" t="s">
        <v>34</v>
      </c>
      <c r="L95" s="38" t="s">
        <v>4</v>
      </c>
      <c r="M95" s="41"/>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14628.78</v>
      </c>
      <c r="BB95" s="51">
        <f t="shared" si="10"/>
        <v>14628.78</v>
      </c>
      <c r="BC95" s="56" t="str">
        <f t="shared" si="11"/>
        <v>INR  Fourteen Thousand Six Hundred &amp; Twenty Eight  and Paise Seventy Eight Only</v>
      </c>
      <c r="IA95" s="20">
        <v>9.1</v>
      </c>
      <c r="IB95" s="20" t="s">
        <v>152</v>
      </c>
      <c r="ID95" s="20">
        <v>18</v>
      </c>
      <c r="IE95" s="21" t="s">
        <v>42</v>
      </c>
      <c r="IF95" s="21"/>
      <c r="IG95" s="21"/>
      <c r="IH95" s="21"/>
      <c r="II95" s="21"/>
    </row>
    <row r="96" spans="1:243" s="20" customFormat="1" ht="15.75">
      <c r="A96" s="66">
        <v>10</v>
      </c>
      <c r="B96" s="57" t="s">
        <v>153</v>
      </c>
      <c r="C96" s="32"/>
      <c r="D96" s="76"/>
      <c r="E96" s="76"/>
      <c r="F96" s="76"/>
      <c r="G96" s="76"/>
      <c r="H96" s="76"/>
      <c r="I96" s="76"/>
      <c r="J96" s="76"/>
      <c r="K96" s="76"/>
      <c r="L96" s="76"/>
      <c r="M96" s="76"/>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IA96" s="20">
        <v>10</v>
      </c>
      <c r="IB96" s="20" t="s">
        <v>153</v>
      </c>
      <c r="IE96" s="21"/>
      <c r="IF96" s="21"/>
      <c r="IG96" s="21"/>
      <c r="IH96" s="21"/>
      <c r="II96" s="21"/>
    </row>
    <row r="97" spans="1:243" s="20" customFormat="1" ht="94.5">
      <c r="A97" s="66">
        <v>10.01</v>
      </c>
      <c r="B97" s="57" t="s">
        <v>154</v>
      </c>
      <c r="C97" s="32"/>
      <c r="D97" s="76"/>
      <c r="E97" s="76"/>
      <c r="F97" s="76"/>
      <c r="G97" s="76"/>
      <c r="H97" s="76"/>
      <c r="I97" s="76"/>
      <c r="J97" s="76"/>
      <c r="K97" s="76"/>
      <c r="L97" s="76"/>
      <c r="M97" s="76"/>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IA97" s="20">
        <v>10.01</v>
      </c>
      <c r="IB97" s="20" t="s">
        <v>154</v>
      </c>
      <c r="IE97" s="21"/>
      <c r="IF97" s="21"/>
      <c r="IG97" s="21"/>
      <c r="IH97" s="21"/>
      <c r="II97" s="21"/>
    </row>
    <row r="98" spans="1:243" s="20" customFormat="1" ht="42.75">
      <c r="A98" s="66">
        <v>10.02</v>
      </c>
      <c r="B98" s="57" t="s">
        <v>91</v>
      </c>
      <c r="C98" s="32"/>
      <c r="D98" s="32">
        <v>6</v>
      </c>
      <c r="E98" s="58" t="s">
        <v>43</v>
      </c>
      <c r="F98" s="60">
        <v>208.02</v>
      </c>
      <c r="G98" s="44"/>
      <c r="H98" s="38"/>
      <c r="I98" s="39" t="s">
        <v>33</v>
      </c>
      <c r="J98" s="40">
        <f t="shared" si="8"/>
        <v>1</v>
      </c>
      <c r="K98" s="38" t="s">
        <v>34</v>
      </c>
      <c r="L98" s="38" t="s">
        <v>4</v>
      </c>
      <c r="M98" s="41"/>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1248.12</v>
      </c>
      <c r="BB98" s="51">
        <f t="shared" si="10"/>
        <v>1248.12</v>
      </c>
      <c r="BC98" s="56" t="str">
        <f t="shared" si="11"/>
        <v>INR  One Thousand Two Hundred &amp; Forty Eight  and Paise Twelve Only</v>
      </c>
      <c r="IA98" s="20">
        <v>10.02</v>
      </c>
      <c r="IB98" s="20" t="s">
        <v>91</v>
      </c>
      <c r="ID98" s="20">
        <v>6</v>
      </c>
      <c r="IE98" s="21" t="s">
        <v>43</v>
      </c>
      <c r="IF98" s="21"/>
      <c r="IG98" s="21"/>
      <c r="IH98" s="21"/>
      <c r="II98" s="21"/>
    </row>
    <row r="99" spans="1:243" s="20" customFormat="1" ht="173.25">
      <c r="A99" s="66">
        <v>10.03</v>
      </c>
      <c r="B99" s="57" t="s">
        <v>61</v>
      </c>
      <c r="C99" s="32"/>
      <c r="D99" s="32">
        <v>1</v>
      </c>
      <c r="E99" s="58" t="s">
        <v>46</v>
      </c>
      <c r="F99" s="60">
        <v>213.99</v>
      </c>
      <c r="G99" s="44"/>
      <c r="H99" s="38"/>
      <c r="I99" s="39" t="s">
        <v>33</v>
      </c>
      <c r="J99" s="40">
        <f t="shared" si="8"/>
        <v>1</v>
      </c>
      <c r="K99" s="38" t="s">
        <v>34</v>
      </c>
      <c r="L99" s="38" t="s">
        <v>4</v>
      </c>
      <c r="M99" s="41"/>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9"/>
        <v>213.99</v>
      </c>
      <c r="BB99" s="51">
        <f t="shared" si="10"/>
        <v>213.99</v>
      </c>
      <c r="BC99" s="56" t="str">
        <f t="shared" si="11"/>
        <v>INR  Two Hundred &amp; Thirteen  and Paise Ninety Nine Only</v>
      </c>
      <c r="IA99" s="20">
        <v>10.03</v>
      </c>
      <c r="IB99" s="20" t="s">
        <v>61</v>
      </c>
      <c r="ID99" s="20">
        <v>1</v>
      </c>
      <c r="IE99" s="21" t="s">
        <v>46</v>
      </c>
      <c r="IF99" s="21"/>
      <c r="IG99" s="21"/>
      <c r="IH99" s="21"/>
      <c r="II99" s="21"/>
    </row>
    <row r="100" spans="1:243" s="20" customFormat="1" ht="110.25">
      <c r="A100" s="66">
        <v>10.04</v>
      </c>
      <c r="B100" s="57" t="s">
        <v>155</v>
      </c>
      <c r="C100" s="32"/>
      <c r="D100" s="76"/>
      <c r="E100" s="76"/>
      <c r="F100" s="76"/>
      <c r="G100" s="76"/>
      <c r="H100" s="76"/>
      <c r="I100" s="76"/>
      <c r="J100" s="76"/>
      <c r="K100" s="76"/>
      <c r="L100" s="76"/>
      <c r="M100" s="76"/>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IA100" s="20">
        <v>10.04</v>
      </c>
      <c r="IB100" s="20" t="s">
        <v>155</v>
      </c>
      <c r="IE100" s="21"/>
      <c r="IF100" s="21"/>
      <c r="IG100" s="21"/>
      <c r="IH100" s="21"/>
      <c r="II100" s="21"/>
    </row>
    <row r="101" spans="1:243" s="20" customFormat="1" ht="42.75">
      <c r="A101" s="66">
        <v>10.05</v>
      </c>
      <c r="B101" s="57" t="s">
        <v>55</v>
      </c>
      <c r="C101" s="32"/>
      <c r="D101" s="32">
        <v>6</v>
      </c>
      <c r="E101" s="58" t="s">
        <v>43</v>
      </c>
      <c r="F101" s="60">
        <v>267.47</v>
      </c>
      <c r="G101" s="44"/>
      <c r="H101" s="38"/>
      <c r="I101" s="39" t="s">
        <v>33</v>
      </c>
      <c r="J101" s="40">
        <f t="shared" si="8"/>
        <v>1</v>
      </c>
      <c r="K101" s="38" t="s">
        <v>34</v>
      </c>
      <c r="L101" s="38" t="s">
        <v>4</v>
      </c>
      <c r="M101" s="41"/>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1604.82</v>
      </c>
      <c r="BB101" s="51">
        <f t="shared" si="10"/>
        <v>1604.82</v>
      </c>
      <c r="BC101" s="56" t="str">
        <f t="shared" si="11"/>
        <v>INR  One Thousand Six Hundred &amp; Four  and Paise Eighty Two Only</v>
      </c>
      <c r="IA101" s="20">
        <v>10.05</v>
      </c>
      <c r="IB101" s="20" t="s">
        <v>55</v>
      </c>
      <c r="ID101" s="20">
        <v>6</v>
      </c>
      <c r="IE101" s="21" t="s">
        <v>43</v>
      </c>
      <c r="IF101" s="21"/>
      <c r="IG101" s="21"/>
      <c r="IH101" s="21"/>
      <c r="II101" s="21"/>
    </row>
    <row r="102" spans="1:243" s="20" customFormat="1" ht="126">
      <c r="A102" s="66">
        <v>10.06</v>
      </c>
      <c r="B102" s="57" t="s">
        <v>156</v>
      </c>
      <c r="C102" s="32"/>
      <c r="D102" s="76"/>
      <c r="E102" s="76"/>
      <c r="F102" s="76"/>
      <c r="G102" s="76"/>
      <c r="H102" s="76"/>
      <c r="I102" s="76"/>
      <c r="J102" s="76"/>
      <c r="K102" s="76"/>
      <c r="L102" s="76"/>
      <c r="M102" s="76"/>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IA102" s="20">
        <v>10.06</v>
      </c>
      <c r="IB102" s="20" t="s">
        <v>156</v>
      </c>
      <c r="IE102" s="21"/>
      <c r="IF102" s="21"/>
      <c r="IG102" s="21"/>
      <c r="IH102" s="21"/>
      <c r="II102" s="21"/>
    </row>
    <row r="103" spans="1:243" s="20" customFormat="1" ht="15.75">
      <c r="A103" s="66">
        <v>10.07</v>
      </c>
      <c r="B103" s="57" t="s">
        <v>157</v>
      </c>
      <c r="C103" s="32"/>
      <c r="D103" s="76"/>
      <c r="E103" s="76"/>
      <c r="F103" s="76"/>
      <c r="G103" s="76"/>
      <c r="H103" s="76"/>
      <c r="I103" s="76"/>
      <c r="J103" s="76"/>
      <c r="K103" s="76"/>
      <c r="L103" s="76"/>
      <c r="M103" s="76"/>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IA103" s="20">
        <v>10.07</v>
      </c>
      <c r="IB103" s="20" t="s">
        <v>157</v>
      </c>
      <c r="IE103" s="21"/>
      <c r="IF103" s="21"/>
      <c r="IG103" s="21"/>
      <c r="IH103" s="21"/>
      <c r="II103" s="21"/>
    </row>
    <row r="104" spans="1:243" s="20" customFormat="1" ht="28.5">
      <c r="A104" s="66">
        <v>10.08</v>
      </c>
      <c r="B104" s="57" t="s">
        <v>62</v>
      </c>
      <c r="C104" s="32"/>
      <c r="D104" s="32">
        <v>1</v>
      </c>
      <c r="E104" s="58" t="s">
        <v>46</v>
      </c>
      <c r="F104" s="60">
        <v>178.26</v>
      </c>
      <c r="G104" s="44"/>
      <c r="H104" s="38"/>
      <c r="I104" s="39" t="s">
        <v>33</v>
      </c>
      <c r="J104" s="40">
        <f t="shared" si="8"/>
        <v>1</v>
      </c>
      <c r="K104" s="38" t="s">
        <v>34</v>
      </c>
      <c r="L104" s="38" t="s">
        <v>4</v>
      </c>
      <c r="M104" s="41"/>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9"/>
        <v>178.26</v>
      </c>
      <c r="BB104" s="51">
        <f t="shared" si="10"/>
        <v>178.26</v>
      </c>
      <c r="BC104" s="56" t="str">
        <f t="shared" si="11"/>
        <v>INR  One Hundred &amp; Seventy Eight  and Paise Twenty Six Only</v>
      </c>
      <c r="IA104" s="20">
        <v>10.08</v>
      </c>
      <c r="IB104" s="20" t="s">
        <v>62</v>
      </c>
      <c r="ID104" s="20">
        <v>1</v>
      </c>
      <c r="IE104" s="21" t="s">
        <v>46</v>
      </c>
      <c r="IF104" s="21"/>
      <c r="IG104" s="21"/>
      <c r="IH104" s="21"/>
      <c r="II104" s="21"/>
    </row>
    <row r="105" spans="1:243" s="20" customFormat="1" ht="15.75">
      <c r="A105" s="66">
        <v>10.09</v>
      </c>
      <c r="B105" s="57" t="s">
        <v>158</v>
      </c>
      <c r="C105" s="32"/>
      <c r="D105" s="76"/>
      <c r="E105" s="76"/>
      <c r="F105" s="76"/>
      <c r="G105" s="76"/>
      <c r="H105" s="76"/>
      <c r="I105" s="76"/>
      <c r="J105" s="76"/>
      <c r="K105" s="76"/>
      <c r="L105" s="76"/>
      <c r="M105" s="76"/>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IA105" s="20">
        <v>10.09</v>
      </c>
      <c r="IB105" s="20" t="s">
        <v>158</v>
      </c>
      <c r="IE105" s="21"/>
      <c r="IF105" s="21"/>
      <c r="IG105" s="21"/>
      <c r="IH105" s="21"/>
      <c r="II105" s="21"/>
    </row>
    <row r="106" spans="1:243" s="20" customFormat="1" ht="28.5">
      <c r="A106" s="66">
        <v>10.1</v>
      </c>
      <c r="B106" s="57" t="s">
        <v>92</v>
      </c>
      <c r="C106" s="32"/>
      <c r="D106" s="32">
        <v>1</v>
      </c>
      <c r="E106" s="58" t="s">
        <v>46</v>
      </c>
      <c r="F106" s="60">
        <v>113.85</v>
      </c>
      <c r="G106" s="44"/>
      <c r="H106" s="38"/>
      <c r="I106" s="39" t="s">
        <v>33</v>
      </c>
      <c r="J106" s="40">
        <f t="shared" si="8"/>
        <v>1</v>
      </c>
      <c r="K106" s="38" t="s">
        <v>34</v>
      </c>
      <c r="L106" s="38" t="s">
        <v>4</v>
      </c>
      <c r="M106" s="41"/>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113.85</v>
      </c>
      <c r="BB106" s="51">
        <f t="shared" si="10"/>
        <v>113.85</v>
      </c>
      <c r="BC106" s="56" t="str">
        <f t="shared" si="11"/>
        <v>INR  One Hundred &amp; Thirteen  and Paise Eighty Five Only</v>
      </c>
      <c r="IA106" s="20">
        <v>10.1</v>
      </c>
      <c r="IB106" s="20" t="s">
        <v>92</v>
      </c>
      <c r="ID106" s="20">
        <v>1</v>
      </c>
      <c r="IE106" s="21" t="s">
        <v>46</v>
      </c>
      <c r="IF106" s="21"/>
      <c r="IG106" s="21"/>
      <c r="IH106" s="21"/>
      <c r="II106" s="21"/>
    </row>
    <row r="107" spans="1:243" s="20" customFormat="1" ht="15.75">
      <c r="A107" s="66">
        <v>10.11</v>
      </c>
      <c r="B107" s="57" t="s">
        <v>159</v>
      </c>
      <c r="C107" s="32"/>
      <c r="D107" s="76"/>
      <c r="E107" s="76"/>
      <c r="F107" s="76"/>
      <c r="G107" s="76"/>
      <c r="H107" s="76"/>
      <c r="I107" s="76"/>
      <c r="J107" s="76"/>
      <c r="K107" s="76"/>
      <c r="L107" s="76"/>
      <c r="M107" s="76"/>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IA107" s="20">
        <v>10.11</v>
      </c>
      <c r="IB107" s="20" t="s">
        <v>159</v>
      </c>
      <c r="IE107" s="21"/>
      <c r="IF107" s="21"/>
      <c r="IG107" s="21"/>
      <c r="IH107" s="21"/>
      <c r="II107" s="21"/>
    </row>
    <row r="108" spans="1:243" s="20" customFormat="1" ht="28.5">
      <c r="A108" s="66">
        <v>10.12</v>
      </c>
      <c r="B108" s="57" t="s">
        <v>63</v>
      </c>
      <c r="C108" s="32"/>
      <c r="D108" s="32">
        <v>1</v>
      </c>
      <c r="E108" s="58" t="s">
        <v>46</v>
      </c>
      <c r="F108" s="60">
        <v>99.78</v>
      </c>
      <c r="G108" s="44"/>
      <c r="H108" s="38"/>
      <c r="I108" s="39" t="s">
        <v>33</v>
      </c>
      <c r="J108" s="40">
        <f t="shared" si="8"/>
        <v>1</v>
      </c>
      <c r="K108" s="38" t="s">
        <v>34</v>
      </c>
      <c r="L108" s="38" t="s">
        <v>4</v>
      </c>
      <c r="M108" s="41"/>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9"/>
        <v>99.78</v>
      </c>
      <c r="BB108" s="51">
        <f t="shared" si="10"/>
        <v>99.78</v>
      </c>
      <c r="BC108" s="56" t="str">
        <f t="shared" si="11"/>
        <v>INR  Ninety Nine and Paise Seventy Eight Only</v>
      </c>
      <c r="IA108" s="20">
        <v>10.12</v>
      </c>
      <c r="IB108" s="20" t="s">
        <v>63</v>
      </c>
      <c r="ID108" s="20">
        <v>1</v>
      </c>
      <c r="IE108" s="21" t="s">
        <v>46</v>
      </c>
      <c r="IF108" s="21"/>
      <c r="IG108" s="21"/>
      <c r="IH108" s="21"/>
      <c r="II108" s="21"/>
    </row>
    <row r="109" spans="1:243" s="20" customFormat="1" ht="157.5">
      <c r="A109" s="66">
        <v>10.13</v>
      </c>
      <c r="B109" s="57" t="s">
        <v>160</v>
      </c>
      <c r="C109" s="32"/>
      <c r="D109" s="76"/>
      <c r="E109" s="76"/>
      <c r="F109" s="76"/>
      <c r="G109" s="76"/>
      <c r="H109" s="76"/>
      <c r="I109" s="76"/>
      <c r="J109" s="76"/>
      <c r="K109" s="76"/>
      <c r="L109" s="76"/>
      <c r="M109" s="76"/>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IA109" s="20">
        <v>10.13</v>
      </c>
      <c r="IB109" s="20" t="s">
        <v>160</v>
      </c>
      <c r="IE109" s="21"/>
      <c r="IF109" s="21"/>
      <c r="IG109" s="21"/>
      <c r="IH109" s="21"/>
      <c r="II109" s="21"/>
    </row>
    <row r="110" spans="1:243" s="20" customFormat="1" ht="28.5">
      <c r="A110" s="66">
        <v>10.14</v>
      </c>
      <c r="B110" s="57" t="s">
        <v>64</v>
      </c>
      <c r="C110" s="32"/>
      <c r="D110" s="32">
        <v>3</v>
      </c>
      <c r="E110" s="58" t="s">
        <v>46</v>
      </c>
      <c r="F110" s="60">
        <v>253.22</v>
      </c>
      <c r="G110" s="44"/>
      <c r="H110" s="38"/>
      <c r="I110" s="39" t="s">
        <v>33</v>
      </c>
      <c r="J110" s="40">
        <f t="shared" si="8"/>
        <v>1</v>
      </c>
      <c r="K110" s="38" t="s">
        <v>34</v>
      </c>
      <c r="L110" s="38" t="s">
        <v>4</v>
      </c>
      <c r="M110" s="41"/>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9"/>
        <v>759.66</v>
      </c>
      <c r="BB110" s="51">
        <f t="shared" si="10"/>
        <v>759.66</v>
      </c>
      <c r="BC110" s="56" t="str">
        <f t="shared" si="11"/>
        <v>INR  Seven Hundred &amp; Fifty Nine  and Paise Sixty Six Only</v>
      </c>
      <c r="IA110" s="20">
        <v>10.14</v>
      </c>
      <c r="IB110" s="20" t="s">
        <v>64</v>
      </c>
      <c r="ID110" s="20">
        <v>3</v>
      </c>
      <c r="IE110" s="21" t="s">
        <v>46</v>
      </c>
      <c r="IF110" s="21"/>
      <c r="IG110" s="21"/>
      <c r="IH110" s="21"/>
      <c r="II110" s="21"/>
    </row>
    <row r="111" spans="1:243" s="20" customFormat="1" ht="94.5">
      <c r="A111" s="66">
        <v>10.15</v>
      </c>
      <c r="B111" s="57" t="s">
        <v>161</v>
      </c>
      <c r="C111" s="32"/>
      <c r="D111" s="32">
        <v>2</v>
      </c>
      <c r="E111" s="58" t="s">
        <v>46</v>
      </c>
      <c r="F111" s="60">
        <v>88.08</v>
      </c>
      <c r="G111" s="44"/>
      <c r="H111" s="38"/>
      <c r="I111" s="39" t="s">
        <v>33</v>
      </c>
      <c r="J111" s="40">
        <f t="shared" si="8"/>
        <v>1</v>
      </c>
      <c r="K111" s="38" t="s">
        <v>34</v>
      </c>
      <c r="L111" s="38" t="s">
        <v>4</v>
      </c>
      <c r="M111" s="41"/>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9"/>
        <v>176.16</v>
      </c>
      <c r="BB111" s="51">
        <f t="shared" si="10"/>
        <v>176.16</v>
      </c>
      <c r="BC111" s="56" t="str">
        <f t="shared" si="11"/>
        <v>INR  One Hundred &amp; Seventy Six  and Paise Sixteen Only</v>
      </c>
      <c r="IA111" s="20">
        <v>10.15</v>
      </c>
      <c r="IB111" s="20" t="s">
        <v>161</v>
      </c>
      <c r="ID111" s="20">
        <v>2</v>
      </c>
      <c r="IE111" s="21" t="s">
        <v>46</v>
      </c>
      <c r="IF111" s="21"/>
      <c r="IG111" s="21"/>
      <c r="IH111" s="21"/>
      <c r="II111" s="21"/>
    </row>
    <row r="112" spans="1:243" s="20" customFormat="1" ht="15.75">
      <c r="A112" s="66">
        <v>11</v>
      </c>
      <c r="B112" s="57" t="s">
        <v>162</v>
      </c>
      <c r="C112" s="32"/>
      <c r="D112" s="76"/>
      <c r="E112" s="76"/>
      <c r="F112" s="76"/>
      <c r="G112" s="76"/>
      <c r="H112" s="76"/>
      <c r="I112" s="76"/>
      <c r="J112" s="76"/>
      <c r="K112" s="76"/>
      <c r="L112" s="76"/>
      <c r="M112" s="76"/>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IA112" s="20">
        <v>11</v>
      </c>
      <c r="IB112" s="20" t="s">
        <v>162</v>
      </c>
      <c r="IE112" s="21"/>
      <c r="IF112" s="21"/>
      <c r="IG112" s="21"/>
      <c r="IH112" s="21"/>
      <c r="II112" s="21"/>
    </row>
    <row r="113" spans="1:243" s="20" customFormat="1" ht="15.75">
      <c r="A113" s="66">
        <v>11.01</v>
      </c>
      <c r="B113" s="57" t="s">
        <v>163</v>
      </c>
      <c r="C113" s="32"/>
      <c r="D113" s="76"/>
      <c r="E113" s="76"/>
      <c r="F113" s="76"/>
      <c r="G113" s="76"/>
      <c r="H113" s="76"/>
      <c r="I113" s="76"/>
      <c r="J113" s="76"/>
      <c r="K113" s="76"/>
      <c r="L113" s="76"/>
      <c r="M113" s="76"/>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IA113" s="20">
        <v>11.01</v>
      </c>
      <c r="IB113" s="20" t="s">
        <v>163</v>
      </c>
      <c r="IE113" s="21"/>
      <c r="IF113" s="21"/>
      <c r="IG113" s="21"/>
      <c r="IH113" s="21"/>
      <c r="II113" s="21"/>
    </row>
    <row r="114" spans="1:243" s="20" customFormat="1" ht="42.75">
      <c r="A114" s="66">
        <v>11.02</v>
      </c>
      <c r="B114" s="57" t="s">
        <v>47</v>
      </c>
      <c r="C114" s="32"/>
      <c r="D114" s="32">
        <v>15</v>
      </c>
      <c r="E114" s="58" t="s">
        <v>42</v>
      </c>
      <c r="F114" s="60">
        <v>231.08</v>
      </c>
      <c r="G114" s="44"/>
      <c r="H114" s="38"/>
      <c r="I114" s="39" t="s">
        <v>33</v>
      </c>
      <c r="J114" s="40">
        <f t="shared" si="8"/>
        <v>1</v>
      </c>
      <c r="K114" s="38" t="s">
        <v>34</v>
      </c>
      <c r="L114" s="38" t="s">
        <v>4</v>
      </c>
      <c r="M114" s="41"/>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9"/>
        <v>3466.2</v>
      </c>
      <c r="BB114" s="51">
        <f t="shared" si="10"/>
        <v>3466.2</v>
      </c>
      <c r="BC114" s="56" t="str">
        <f t="shared" si="11"/>
        <v>INR  Three Thousand Four Hundred &amp; Sixty Six  and Paise Twenty Only</v>
      </c>
      <c r="IA114" s="20">
        <v>11.02</v>
      </c>
      <c r="IB114" s="20" t="s">
        <v>47</v>
      </c>
      <c r="ID114" s="20">
        <v>15</v>
      </c>
      <c r="IE114" s="21" t="s">
        <v>42</v>
      </c>
      <c r="IF114" s="21"/>
      <c r="IG114" s="21"/>
      <c r="IH114" s="21"/>
      <c r="II114" s="21"/>
    </row>
    <row r="115" spans="1:243" s="20" customFormat="1" ht="31.5">
      <c r="A115" s="66">
        <v>11.03</v>
      </c>
      <c r="B115" s="57" t="s">
        <v>164</v>
      </c>
      <c r="C115" s="32"/>
      <c r="D115" s="76"/>
      <c r="E115" s="76"/>
      <c r="F115" s="76"/>
      <c r="G115" s="76"/>
      <c r="H115" s="76"/>
      <c r="I115" s="76"/>
      <c r="J115" s="76"/>
      <c r="K115" s="76"/>
      <c r="L115" s="76"/>
      <c r="M115" s="76"/>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IA115" s="20">
        <v>11.03</v>
      </c>
      <c r="IB115" s="20" t="s">
        <v>164</v>
      </c>
      <c r="IE115" s="21"/>
      <c r="IF115" s="21"/>
      <c r="IG115" s="21"/>
      <c r="IH115" s="21"/>
      <c r="II115" s="21"/>
    </row>
    <row r="116" spans="1:243" s="20" customFormat="1" ht="42.75">
      <c r="A116" s="66">
        <v>11.04</v>
      </c>
      <c r="B116" s="57" t="s">
        <v>47</v>
      </c>
      <c r="C116" s="32"/>
      <c r="D116" s="32">
        <v>12</v>
      </c>
      <c r="E116" s="58" t="s">
        <v>42</v>
      </c>
      <c r="F116" s="60">
        <v>266.46</v>
      </c>
      <c r="G116" s="44"/>
      <c r="H116" s="38"/>
      <c r="I116" s="39" t="s">
        <v>33</v>
      </c>
      <c r="J116" s="40">
        <f t="shared" si="8"/>
        <v>1</v>
      </c>
      <c r="K116" s="38" t="s">
        <v>34</v>
      </c>
      <c r="L116" s="38" t="s">
        <v>4</v>
      </c>
      <c r="M116" s="41"/>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3197.52</v>
      </c>
      <c r="BB116" s="51">
        <f t="shared" si="10"/>
        <v>3197.52</v>
      </c>
      <c r="BC116" s="56" t="str">
        <f t="shared" si="11"/>
        <v>INR  Three Thousand One Hundred &amp; Ninety Seven  and Paise Fifty Two Only</v>
      </c>
      <c r="IA116" s="20">
        <v>11.04</v>
      </c>
      <c r="IB116" s="20" t="s">
        <v>47</v>
      </c>
      <c r="ID116" s="20">
        <v>12</v>
      </c>
      <c r="IE116" s="21" t="s">
        <v>42</v>
      </c>
      <c r="IF116" s="21"/>
      <c r="IG116" s="21"/>
      <c r="IH116" s="21"/>
      <c r="II116" s="21"/>
    </row>
    <row r="117" spans="1:243" s="20" customFormat="1" ht="31.5">
      <c r="A117" s="66">
        <v>11.05</v>
      </c>
      <c r="B117" s="57" t="s">
        <v>165</v>
      </c>
      <c r="C117" s="32"/>
      <c r="D117" s="76"/>
      <c r="E117" s="76"/>
      <c r="F117" s="76"/>
      <c r="G117" s="76"/>
      <c r="H117" s="76"/>
      <c r="I117" s="76"/>
      <c r="J117" s="76"/>
      <c r="K117" s="76"/>
      <c r="L117" s="76"/>
      <c r="M117" s="76"/>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IA117" s="20">
        <v>11.05</v>
      </c>
      <c r="IB117" s="20" t="s">
        <v>165</v>
      </c>
      <c r="IE117" s="21"/>
      <c r="IF117" s="21"/>
      <c r="IG117" s="21"/>
      <c r="IH117" s="21"/>
      <c r="II117" s="21"/>
    </row>
    <row r="118" spans="1:243" s="20" customFormat="1" ht="42.75">
      <c r="A118" s="66">
        <v>11.06</v>
      </c>
      <c r="B118" s="57" t="s">
        <v>58</v>
      </c>
      <c r="C118" s="32"/>
      <c r="D118" s="32">
        <v>175</v>
      </c>
      <c r="E118" s="58" t="s">
        <v>42</v>
      </c>
      <c r="F118" s="60">
        <v>287.81</v>
      </c>
      <c r="G118" s="44"/>
      <c r="H118" s="38"/>
      <c r="I118" s="39" t="s">
        <v>33</v>
      </c>
      <c r="J118" s="40">
        <f t="shared" si="8"/>
        <v>1</v>
      </c>
      <c r="K118" s="38" t="s">
        <v>34</v>
      </c>
      <c r="L118" s="38" t="s">
        <v>4</v>
      </c>
      <c r="M118" s="41"/>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9"/>
        <v>50366.75</v>
      </c>
      <c r="BB118" s="51">
        <f t="shared" si="10"/>
        <v>50366.75</v>
      </c>
      <c r="BC118" s="56" t="str">
        <f t="shared" si="11"/>
        <v>INR  Fifty Thousand Three Hundred &amp; Sixty Six  and Paise Seventy Five Only</v>
      </c>
      <c r="IA118" s="20">
        <v>11.06</v>
      </c>
      <c r="IB118" s="20" t="s">
        <v>58</v>
      </c>
      <c r="ID118" s="20">
        <v>175</v>
      </c>
      <c r="IE118" s="21" t="s">
        <v>42</v>
      </c>
      <c r="IF118" s="21"/>
      <c r="IG118" s="21"/>
      <c r="IH118" s="21"/>
      <c r="II118" s="21"/>
    </row>
    <row r="119" spans="1:243" s="20" customFormat="1" ht="28.5">
      <c r="A119" s="66">
        <v>11.07</v>
      </c>
      <c r="B119" s="57" t="s">
        <v>93</v>
      </c>
      <c r="C119" s="32"/>
      <c r="D119" s="32">
        <v>12</v>
      </c>
      <c r="E119" s="58" t="s">
        <v>42</v>
      </c>
      <c r="F119" s="60">
        <v>55.02</v>
      </c>
      <c r="G119" s="44"/>
      <c r="H119" s="38"/>
      <c r="I119" s="39" t="s">
        <v>33</v>
      </c>
      <c r="J119" s="40">
        <f t="shared" si="8"/>
        <v>1</v>
      </c>
      <c r="K119" s="38" t="s">
        <v>34</v>
      </c>
      <c r="L119" s="38" t="s">
        <v>4</v>
      </c>
      <c r="M119" s="41"/>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9"/>
        <v>660.24</v>
      </c>
      <c r="BB119" s="51">
        <f t="shared" si="10"/>
        <v>660.24</v>
      </c>
      <c r="BC119" s="56" t="str">
        <f t="shared" si="11"/>
        <v>INR  Six Hundred &amp; Sixty  and Paise Twenty Four Only</v>
      </c>
      <c r="IA119" s="20">
        <v>11.07</v>
      </c>
      <c r="IB119" s="20" t="s">
        <v>93</v>
      </c>
      <c r="ID119" s="20">
        <v>12</v>
      </c>
      <c r="IE119" s="21" t="s">
        <v>42</v>
      </c>
      <c r="IF119" s="21"/>
      <c r="IG119" s="21"/>
      <c r="IH119" s="21"/>
      <c r="II119" s="21"/>
    </row>
    <row r="120" spans="1:243" s="20" customFormat="1" ht="47.25">
      <c r="A120" s="66">
        <v>11.08</v>
      </c>
      <c r="B120" s="57" t="s">
        <v>166</v>
      </c>
      <c r="C120" s="32"/>
      <c r="D120" s="76"/>
      <c r="E120" s="76"/>
      <c r="F120" s="76"/>
      <c r="G120" s="76"/>
      <c r="H120" s="76"/>
      <c r="I120" s="76"/>
      <c r="J120" s="76"/>
      <c r="K120" s="76"/>
      <c r="L120" s="76"/>
      <c r="M120" s="76"/>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IA120" s="20">
        <v>11.08</v>
      </c>
      <c r="IB120" s="20" t="s">
        <v>166</v>
      </c>
      <c r="IE120" s="21"/>
      <c r="IF120" s="21"/>
      <c r="IG120" s="21"/>
      <c r="IH120" s="21"/>
      <c r="II120" s="21"/>
    </row>
    <row r="121" spans="1:243" s="20" customFormat="1" ht="31.5">
      <c r="A121" s="66">
        <v>11.09</v>
      </c>
      <c r="B121" s="57" t="s">
        <v>65</v>
      </c>
      <c r="C121" s="32"/>
      <c r="D121" s="32">
        <v>12</v>
      </c>
      <c r="E121" s="58" t="s">
        <v>42</v>
      </c>
      <c r="F121" s="60">
        <v>167.95</v>
      </c>
      <c r="G121" s="44"/>
      <c r="H121" s="38"/>
      <c r="I121" s="39" t="s">
        <v>33</v>
      </c>
      <c r="J121" s="40">
        <f t="shared" si="8"/>
        <v>1</v>
      </c>
      <c r="K121" s="38" t="s">
        <v>34</v>
      </c>
      <c r="L121" s="38" t="s">
        <v>4</v>
      </c>
      <c r="M121" s="41"/>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9"/>
        <v>2015.4</v>
      </c>
      <c r="BB121" s="51">
        <f t="shared" si="10"/>
        <v>2015.4</v>
      </c>
      <c r="BC121" s="56" t="str">
        <f t="shared" si="11"/>
        <v>INR  Two Thousand  &amp;Fifteen  and Paise Forty Only</v>
      </c>
      <c r="IA121" s="20">
        <v>11.09</v>
      </c>
      <c r="IB121" s="20" t="s">
        <v>65</v>
      </c>
      <c r="ID121" s="20">
        <v>12</v>
      </c>
      <c r="IE121" s="21" t="s">
        <v>42</v>
      </c>
      <c r="IF121" s="21"/>
      <c r="IG121" s="21"/>
      <c r="IH121" s="21"/>
      <c r="II121" s="21"/>
    </row>
    <row r="122" spans="1:243" s="20" customFormat="1" ht="31.5">
      <c r="A122" s="66">
        <v>11.1</v>
      </c>
      <c r="B122" s="57" t="s">
        <v>167</v>
      </c>
      <c r="C122" s="32"/>
      <c r="D122" s="76"/>
      <c r="E122" s="76"/>
      <c r="F122" s="76"/>
      <c r="G122" s="76"/>
      <c r="H122" s="76"/>
      <c r="I122" s="76"/>
      <c r="J122" s="76"/>
      <c r="K122" s="76"/>
      <c r="L122" s="76"/>
      <c r="M122" s="76"/>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IA122" s="20">
        <v>11.1</v>
      </c>
      <c r="IB122" s="20" t="s">
        <v>167</v>
      </c>
      <c r="IE122" s="21"/>
      <c r="IF122" s="21"/>
      <c r="IG122" s="21"/>
      <c r="IH122" s="21"/>
      <c r="II122" s="21"/>
    </row>
    <row r="123" spans="1:243" s="20" customFormat="1" ht="42.75">
      <c r="A123" s="66">
        <v>11.11</v>
      </c>
      <c r="B123" s="57" t="s">
        <v>59</v>
      </c>
      <c r="C123" s="32"/>
      <c r="D123" s="32">
        <v>58</v>
      </c>
      <c r="E123" s="58" t="s">
        <v>42</v>
      </c>
      <c r="F123" s="60">
        <v>25.03</v>
      </c>
      <c r="G123" s="44"/>
      <c r="H123" s="38"/>
      <c r="I123" s="39" t="s">
        <v>33</v>
      </c>
      <c r="J123" s="40">
        <f t="shared" si="8"/>
        <v>1</v>
      </c>
      <c r="K123" s="38" t="s">
        <v>34</v>
      </c>
      <c r="L123" s="38" t="s">
        <v>4</v>
      </c>
      <c r="M123" s="41"/>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9"/>
        <v>1451.74</v>
      </c>
      <c r="BB123" s="51">
        <f t="shared" si="10"/>
        <v>1451.74</v>
      </c>
      <c r="BC123" s="56" t="str">
        <f t="shared" si="11"/>
        <v>INR  One Thousand Four Hundred &amp; Fifty One  and Paise Seventy Four Only</v>
      </c>
      <c r="IA123" s="20">
        <v>11.11</v>
      </c>
      <c r="IB123" s="20" t="s">
        <v>59</v>
      </c>
      <c r="ID123" s="20">
        <v>58</v>
      </c>
      <c r="IE123" s="21" t="s">
        <v>42</v>
      </c>
      <c r="IF123" s="21"/>
      <c r="IG123" s="21"/>
      <c r="IH123" s="21"/>
      <c r="II123" s="21"/>
    </row>
    <row r="124" spans="1:243" s="20" customFormat="1" ht="78.75">
      <c r="A124" s="66">
        <v>11.12</v>
      </c>
      <c r="B124" s="57" t="s">
        <v>168</v>
      </c>
      <c r="C124" s="32"/>
      <c r="D124" s="76"/>
      <c r="E124" s="76"/>
      <c r="F124" s="76"/>
      <c r="G124" s="76"/>
      <c r="H124" s="76"/>
      <c r="I124" s="76"/>
      <c r="J124" s="76"/>
      <c r="K124" s="76"/>
      <c r="L124" s="76"/>
      <c r="M124" s="76"/>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IA124" s="20">
        <v>11.12</v>
      </c>
      <c r="IB124" s="20" t="s">
        <v>168</v>
      </c>
      <c r="IE124" s="21"/>
      <c r="IF124" s="21"/>
      <c r="IG124" s="21"/>
      <c r="IH124" s="21"/>
      <c r="II124" s="21"/>
    </row>
    <row r="125" spans="1:243" s="20" customFormat="1" ht="42.75">
      <c r="A125" s="66">
        <v>11.13</v>
      </c>
      <c r="B125" s="57" t="s">
        <v>52</v>
      </c>
      <c r="C125" s="32"/>
      <c r="D125" s="32">
        <v>18</v>
      </c>
      <c r="E125" s="58" t="s">
        <v>42</v>
      </c>
      <c r="F125" s="60">
        <v>76.41</v>
      </c>
      <c r="G125" s="44"/>
      <c r="H125" s="38"/>
      <c r="I125" s="39" t="s">
        <v>33</v>
      </c>
      <c r="J125" s="40">
        <f t="shared" si="8"/>
        <v>1</v>
      </c>
      <c r="K125" s="38" t="s">
        <v>34</v>
      </c>
      <c r="L125" s="38" t="s">
        <v>4</v>
      </c>
      <c r="M125" s="41"/>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9"/>
        <v>1375.38</v>
      </c>
      <c r="BB125" s="51">
        <f t="shared" si="10"/>
        <v>1375.38</v>
      </c>
      <c r="BC125" s="56" t="str">
        <f t="shared" si="11"/>
        <v>INR  One Thousand Three Hundred &amp; Seventy Five  and Paise Thirty Eight Only</v>
      </c>
      <c r="IA125" s="20">
        <v>11.13</v>
      </c>
      <c r="IB125" s="20" t="s">
        <v>52</v>
      </c>
      <c r="ID125" s="20">
        <v>18</v>
      </c>
      <c r="IE125" s="21" t="s">
        <v>42</v>
      </c>
      <c r="IF125" s="21"/>
      <c r="IG125" s="21"/>
      <c r="IH125" s="21"/>
      <c r="II125" s="21"/>
    </row>
    <row r="126" spans="1:243" s="20" customFormat="1" ht="31.5">
      <c r="A126" s="66">
        <v>11.14</v>
      </c>
      <c r="B126" s="57" t="s">
        <v>169</v>
      </c>
      <c r="C126" s="32"/>
      <c r="D126" s="76"/>
      <c r="E126" s="76"/>
      <c r="F126" s="76"/>
      <c r="G126" s="76"/>
      <c r="H126" s="76"/>
      <c r="I126" s="76"/>
      <c r="J126" s="76"/>
      <c r="K126" s="76"/>
      <c r="L126" s="76"/>
      <c r="M126" s="76"/>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IA126" s="20">
        <v>11.14</v>
      </c>
      <c r="IB126" s="20" t="s">
        <v>169</v>
      </c>
      <c r="IE126" s="21"/>
      <c r="IF126" s="21"/>
      <c r="IG126" s="21"/>
      <c r="IH126" s="21"/>
      <c r="II126" s="21"/>
    </row>
    <row r="127" spans="1:243" s="20" customFormat="1" ht="63">
      <c r="A127" s="66">
        <v>11.15</v>
      </c>
      <c r="B127" s="57" t="s">
        <v>94</v>
      </c>
      <c r="C127" s="32"/>
      <c r="D127" s="32">
        <v>29</v>
      </c>
      <c r="E127" s="58" t="s">
        <v>42</v>
      </c>
      <c r="F127" s="60">
        <v>144.41</v>
      </c>
      <c r="G127" s="44"/>
      <c r="H127" s="38"/>
      <c r="I127" s="39" t="s">
        <v>33</v>
      </c>
      <c r="J127" s="40">
        <f t="shared" si="8"/>
        <v>1</v>
      </c>
      <c r="K127" s="38" t="s">
        <v>34</v>
      </c>
      <c r="L127" s="38" t="s">
        <v>4</v>
      </c>
      <c r="M127" s="41"/>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9"/>
        <v>4187.89</v>
      </c>
      <c r="BB127" s="51">
        <f t="shared" si="10"/>
        <v>4187.89</v>
      </c>
      <c r="BC127" s="56" t="str">
        <f t="shared" si="11"/>
        <v>INR  Four Thousand One Hundred &amp; Eighty Seven  and Paise Eighty Nine Only</v>
      </c>
      <c r="IA127" s="20">
        <v>11.15</v>
      </c>
      <c r="IB127" s="20" t="s">
        <v>94</v>
      </c>
      <c r="ID127" s="20">
        <v>29</v>
      </c>
      <c r="IE127" s="21" t="s">
        <v>42</v>
      </c>
      <c r="IF127" s="21"/>
      <c r="IG127" s="21"/>
      <c r="IH127" s="21"/>
      <c r="II127" s="21"/>
    </row>
    <row r="128" spans="1:243" s="20" customFormat="1" ht="47.25">
      <c r="A128" s="66">
        <v>11.16</v>
      </c>
      <c r="B128" s="57" t="s">
        <v>170</v>
      </c>
      <c r="C128" s="32"/>
      <c r="D128" s="76"/>
      <c r="E128" s="76"/>
      <c r="F128" s="76"/>
      <c r="G128" s="76"/>
      <c r="H128" s="76"/>
      <c r="I128" s="76"/>
      <c r="J128" s="76"/>
      <c r="K128" s="76"/>
      <c r="L128" s="76"/>
      <c r="M128" s="76"/>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IA128" s="20">
        <v>11.16</v>
      </c>
      <c r="IB128" s="20" t="s">
        <v>170</v>
      </c>
      <c r="IE128" s="21"/>
      <c r="IF128" s="21"/>
      <c r="IG128" s="21"/>
      <c r="IH128" s="21"/>
      <c r="II128" s="21"/>
    </row>
    <row r="129" spans="1:243" s="20" customFormat="1" ht="28.5">
      <c r="A129" s="66">
        <v>11.17</v>
      </c>
      <c r="B129" s="57" t="s">
        <v>52</v>
      </c>
      <c r="C129" s="32"/>
      <c r="D129" s="32">
        <v>29</v>
      </c>
      <c r="E129" s="58" t="s">
        <v>42</v>
      </c>
      <c r="F129" s="60">
        <v>106.58</v>
      </c>
      <c r="G129" s="44"/>
      <c r="H129" s="38"/>
      <c r="I129" s="39" t="s">
        <v>33</v>
      </c>
      <c r="J129" s="40">
        <f t="shared" si="8"/>
        <v>1</v>
      </c>
      <c r="K129" s="38" t="s">
        <v>34</v>
      </c>
      <c r="L129" s="38" t="s">
        <v>4</v>
      </c>
      <c r="M129" s="41"/>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9"/>
        <v>3090.82</v>
      </c>
      <c r="BB129" s="51">
        <f t="shared" si="10"/>
        <v>3090.82</v>
      </c>
      <c r="BC129" s="56" t="str">
        <f t="shared" si="11"/>
        <v>INR  Three Thousand  &amp;Ninety  and Paise Eighty Two Only</v>
      </c>
      <c r="IA129" s="20">
        <v>11.17</v>
      </c>
      <c r="IB129" s="20" t="s">
        <v>52</v>
      </c>
      <c r="ID129" s="20">
        <v>29</v>
      </c>
      <c r="IE129" s="21" t="s">
        <v>42</v>
      </c>
      <c r="IF129" s="21"/>
      <c r="IG129" s="21"/>
      <c r="IH129" s="21"/>
      <c r="II129" s="21"/>
    </row>
    <row r="130" spans="1:243" s="20" customFormat="1" ht="94.5">
      <c r="A130" s="66">
        <v>11.18</v>
      </c>
      <c r="B130" s="57" t="s">
        <v>66</v>
      </c>
      <c r="C130" s="32"/>
      <c r="D130" s="32">
        <v>29</v>
      </c>
      <c r="E130" s="58" t="s">
        <v>42</v>
      </c>
      <c r="F130" s="60">
        <v>100.96</v>
      </c>
      <c r="G130" s="44"/>
      <c r="H130" s="38"/>
      <c r="I130" s="39" t="s">
        <v>33</v>
      </c>
      <c r="J130" s="40">
        <f t="shared" si="8"/>
        <v>1</v>
      </c>
      <c r="K130" s="38" t="s">
        <v>34</v>
      </c>
      <c r="L130" s="38" t="s">
        <v>4</v>
      </c>
      <c r="M130" s="41"/>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9"/>
        <v>2927.84</v>
      </c>
      <c r="BB130" s="51">
        <f t="shared" si="10"/>
        <v>2927.84</v>
      </c>
      <c r="BC130" s="56" t="str">
        <f t="shared" si="11"/>
        <v>INR  Two Thousand Nine Hundred &amp; Twenty Seven  and Paise Eighty Four Only</v>
      </c>
      <c r="IA130" s="20">
        <v>11.18</v>
      </c>
      <c r="IB130" s="20" t="s">
        <v>66</v>
      </c>
      <c r="ID130" s="20">
        <v>29</v>
      </c>
      <c r="IE130" s="21" t="s">
        <v>42</v>
      </c>
      <c r="IF130" s="21"/>
      <c r="IG130" s="21"/>
      <c r="IH130" s="21"/>
      <c r="II130" s="21"/>
    </row>
    <row r="131" spans="1:243" s="20" customFormat="1" ht="31.5">
      <c r="A131" s="66">
        <v>11.19</v>
      </c>
      <c r="B131" s="57" t="s">
        <v>167</v>
      </c>
      <c r="C131" s="32"/>
      <c r="D131" s="76"/>
      <c r="E131" s="76"/>
      <c r="F131" s="76"/>
      <c r="G131" s="76"/>
      <c r="H131" s="76"/>
      <c r="I131" s="76"/>
      <c r="J131" s="76"/>
      <c r="K131" s="76"/>
      <c r="L131" s="76"/>
      <c r="M131" s="76"/>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IA131" s="20">
        <v>11.19</v>
      </c>
      <c r="IB131" s="20" t="s">
        <v>167</v>
      </c>
      <c r="IE131" s="21"/>
      <c r="IF131" s="21"/>
      <c r="IG131" s="21"/>
      <c r="IH131" s="21"/>
      <c r="II131" s="21"/>
    </row>
    <row r="132" spans="1:243" s="20" customFormat="1" ht="42.75">
      <c r="A132" s="66">
        <v>11.2</v>
      </c>
      <c r="B132" s="57" t="s">
        <v>95</v>
      </c>
      <c r="C132" s="32"/>
      <c r="D132" s="32">
        <v>175</v>
      </c>
      <c r="E132" s="58" t="s">
        <v>42</v>
      </c>
      <c r="F132" s="60">
        <v>14.69</v>
      </c>
      <c r="G132" s="44"/>
      <c r="H132" s="38"/>
      <c r="I132" s="39" t="s">
        <v>33</v>
      </c>
      <c r="J132" s="40">
        <f t="shared" si="8"/>
        <v>1</v>
      </c>
      <c r="K132" s="38" t="s">
        <v>34</v>
      </c>
      <c r="L132" s="38" t="s">
        <v>4</v>
      </c>
      <c r="M132" s="41"/>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9"/>
        <v>2570.75</v>
      </c>
      <c r="BB132" s="51">
        <f t="shared" si="10"/>
        <v>2570.75</v>
      </c>
      <c r="BC132" s="56" t="str">
        <f t="shared" si="11"/>
        <v>INR  Two Thousand Five Hundred &amp; Seventy  and Paise Seventy Five Only</v>
      </c>
      <c r="IA132" s="20">
        <v>1120</v>
      </c>
      <c r="IB132" s="20" t="s">
        <v>95</v>
      </c>
      <c r="ID132" s="20">
        <v>175</v>
      </c>
      <c r="IE132" s="21" t="s">
        <v>42</v>
      </c>
      <c r="IF132" s="21"/>
      <c r="IG132" s="21"/>
      <c r="IH132" s="21"/>
      <c r="II132" s="21"/>
    </row>
    <row r="133" spans="1:243" s="20" customFormat="1" ht="78.75">
      <c r="A133" s="66">
        <v>11.21</v>
      </c>
      <c r="B133" s="57" t="s">
        <v>96</v>
      </c>
      <c r="C133" s="32"/>
      <c r="D133" s="32">
        <v>58</v>
      </c>
      <c r="E133" s="58" t="s">
        <v>42</v>
      </c>
      <c r="F133" s="60">
        <v>12.45</v>
      </c>
      <c r="G133" s="44"/>
      <c r="H133" s="38"/>
      <c r="I133" s="39" t="s">
        <v>33</v>
      </c>
      <c r="J133" s="40">
        <f t="shared" si="8"/>
        <v>1</v>
      </c>
      <c r="K133" s="38" t="s">
        <v>34</v>
      </c>
      <c r="L133" s="38" t="s">
        <v>4</v>
      </c>
      <c r="M133" s="41"/>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9"/>
        <v>722.1</v>
      </c>
      <c r="BB133" s="51">
        <f t="shared" si="10"/>
        <v>722.1</v>
      </c>
      <c r="BC133" s="56" t="str">
        <f t="shared" si="11"/>
        <v>INR  Seven Hundred &amp; Twenty Two  and Paise Ten Only</v>
      </c>
      <c r="IA133" s="20">
        <v>11.21</v>
      </c>
      <c r="IB133" s="20" t="s">
        <v>96</v>
      </c>
      <c r="ID133" s="20">
        <v>58</v>
      </c>
      <c r="IE133" s="21" t="s">
        <v>42</v>
      </c>
      <c r="IF133" s="21"/>
      <c r="IG133" s="21"/>
      <c r="IH133" s="21"/>
      <c r="II133" s="21"/>
    </row>
    <row r="134" spans="1:243" s="20" customFormat="1" ht="94.5">
      <c r="A134" s="66">
        <v>11.22</v>
      </c>
      <c r="B134" s="57" t="s">
        <v>67</v>
      </c>
      <c r="C134" s="32"/>
      <c r="D134" s="32">
        <v>29</v>
      </c>
      <c r="E134" s="58" t="s">
        <v>42</v>
      </c>
      <c r="F134" s="60">
        <v>16</v>
      </c>
      <c r="G134" s="44"/>
      <c r="H134" s="38"/>
      <c r="I134" s="39" t="s">
        <v>33</v>
      </c>
      <c r="J134" s="40">
        <f t="shared" si="8"/>
        <v>1</v>
      </c>
      <c r="K134" s="38" t="s">
        <v>34</v>
      </c>
      <c r="L134" s="38" t="s">
        <v>4</v>
      </c>
      <c r="M134" s="41"/>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9"/>
        <v>464</v>
      </c>
      <c r="BB134" s="51">
        <f t="shared" si="10"/>
        <v>464</v>
      </c>
      <c r="BC134" s="56" t="str">
        <f t="shared" si="11"/>
        <v>INR  Four Hundred &amp; Sixty Four  Only</v>
      </c>
      <c r="IA134" s="20">
        <v>11.22</v>
      </c>
      <c r="IB134" s="20" t="s">
        <v>67</v>
      </c>
      <c r="ID134" s="20">
        <v>29</v>
      </c>
      <c r="IE134" s="21" t="s">
        <v>42</v>
      </c>
      <c r="IF134" s="21"/>
      <c r="IG134" s="21"/>
      <c r="IH134" s="21"/>
      <c r="II134" s="21"/>
    </row>
    <row r="135" spans="1:243" s="20" customFormat="1" ht="63">
      <c r="A135" s="66">
        <v>11.23</v>
      </c>
      <c r="B135" s="57" t="s">
        <v>171</v>
      </c>
      <c r="C135" s="32"/>
      <c r="D135" s="76"/>
      <c r="E135" s="76"/>
      <c r="F135" s="76"/>
      <c r="G135" s="76"/>
      <c r="H135" s="76"/>
      <c r="I135" s="76"/>
      <c r="J135" s="76"/>
      <c r="K135" s="76"/>
      <c r="L135" s="76"/>
      <c r="M135" s="76"/>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IA135" s="20">
        <v>11.23</v>
      </c>
      <c r="IB135" s="20" t="s">
        <v>171</v>
      </c>
      <c r="IE135" s="21"/>
      <c r="IF135" s="21"/>
      <c r="IG135" s="21"/>
      <c r="IH135" s="21"/>
      <c r="II135" s="21"/>
    </row>
    <row r="136" spans="1:243" s="20" customFormat="1" ht="28.5">
      <c r="A136" s="66">
        <v>11.24</v>
      </c>
      <c r="B136" s="57" t="s">
        <v>68</v>
      </c>
      <c r="C136" s="32"/>
      <c r="D136" s="32">
        <v>29</v>
      </c>
      <c r="E136" s="58" t="s">
        <v>42</v>
      </c>
      <c r="F136" s="60">
        <v>70.1</v>
      </c>
      <c r="G136" s="44"/>
      <c r="H136" s="38"/>
      <c r="I136" s="39" t="s">
        <v>33</v>
      </c>
      <c r="J136" s="40">
        <f t="shared" si="8"/>
        <v>1</v>
      </c>
      <c r="K136" s="38" t="s">
        <v>34</v>
      </c>
      <c r="L136" s="38" t="s">
        <v>4</v>
      </c>
      <c r="M136" s="41"/>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9"/>
        <v>2032.9</v>
      </c>
      <c r="BB136" s="51">
        <f t="shared" si="10"/>
        <v>2032.9</v>
      </c>
      <c r="BC136" s="56" t="str">
        <f t="shared" si="11"/>
        <v>INR  Two Thousand  &amp;Thirty Two  and Paise Ninety Only</v>
      </c>
      <c r="IA136" s="20">
        <v>11.24</v>
      </c>
      <c r="IB136" s="20" t="s">
        <v>68</v>
      </c>
      <c r="ID136" s="20">
        <v>29</v>
      </c>
      <c r="IE136" s="21" t="s">
        <v>42</v>
      </c>
      <c r="IF136" s="21"/>
      <c r="IG136" s="21"/>
      <c r="IH136" s="21"/>
      <c r="II136" s="21"/>
    </row>
    <row r="137" spans="1:243" s="20" customFormat="1" ht="94.5">
      <c r="A137" s="66">
        <v>11.25</v>
      </c>
      <c r="B137" s="57" t="s">
        <v>172</v>
      </c>
      <c r="C137" s="32"/>
      <c r="D137" s="76"/>
      <c r="E137" s="76"/>
      <c r="F137" s="76"/>
      <c r="G137" s="76"/>
      <c r="H137" s="76"/>
      <c r="I137" s="76"/>
      <c r="J137" s="76"/>
      <c r="K137" s="76"/>
      <c r="L137" s="76"/>
      <c r="M137" s="76"/>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IA137" s="20">
        <v>11.25</v>
      </c>
      <c r="IB137" s="20" t="s">
        <v>172</v>
      </c>
      <c r="IE137" s="21"/>
      <c r="IF137" s="21"/>
      <c r="IG137" s="21"/>
      <c r="IH137" s="21"/>
      <c r="II137" s="21"/>
    </row>
    <row r="138" spans="1:243" s="20" customFormat="1" ht="42.75">
      <c r="A138" s="66">
        <v>11.26</v>
      </c>
      <c r="B138" s="57" t="s">
        <v>68</v>
      </c>
      <c r="C138" s="32"/>
      <c r="D138" s="32">
        <v>29</v>
      </c>
      <c r="E138" s="58" t="s">
        <v>42</v>
      </c>
      <c r="F138" s="60">
        <v>42.13</v>
      </c>
      <c r="G138" s="44"/>
      <c r="H138" s="38"/>
      <c r="I138" s="39" t="s">
        <v>33</v>
      </c>
      <c r="J138" s="40">
        <f t="shared" si="8"/>
        <v>1</v>
      </c>
      <c r="K138" s="38" t="s">
        <v>34</v>
      </c>
      <c r="L138" s="38" t="s">
        <v>4</v>
      </c>
      <c r="M138" s="41"/>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9"/>
        <v>1221.77</v>
      </c>
      <c r="BB138" s="51">
        <f t="shared" si="10"/>
        <v>1221.77</v>
      </c>
      <c r="BC138" s="56" t="str">
        <f t="shared" si="11"/>
        <v>INR  One Thousand Two Hundred &amp; Twenty One  and Paise Seventy Seven Only</v>
      </c>
      <c r="IA138" s="20">
        <v>11.26</v>
      </c>
      <c r="IB138" s="20" t="s">
        <v>68</v>
      </c>
      <c r="ID138" s="20">
        <v>29</v>
      </c>
      <c r="IE138" s="21" t="s">
        <v>42</v>
      </c>
      <c r="IF138" s="21"/>
      <c r="IG138" s="21"/>
      <c r="IH138" s="21"/>
      <c r="II138" s="21"/>
    </row>
    <row r="139" spans="1:243" s="20" customFormat="1" ht="31.5">
      <c r="A139" s="66">
        <v>11.27</v>
      </c>
      <c r="B139" s="57" t="s">
        <v>169</v>
      </c>
      <c r="C139" s="32"/>
      <c r="D139" s="76"/>
      <c r="E139" s="76"/>
      <c r="F139" s="76"/>
      <c r="G139" s="76"/>
      <c r="H139" s="76"/>
      <c r="I139" s="76"/>
      <c r="J139" s="76"/>
      <c r="K139" s="76"/>
      <c r="L139" s="76"/>
      <c r="M139" s="76"/>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IA139" s="20">
        <v>11.27</v>
      </c>
      <c r="IB139" s="20" t="s">
        <v>169</v>
      </c>
      <c r="IE139" s="21"/>
      <c r="IF139" s="21"/>
      <c r="IG139" s="21"/>
      <c r="IH139" s="21"/>
      <c r="II139" s="21"/>
    </row>
    <row r="140" spans="1:243" s="20" customFormat="1" ht="47.25">
      <c r="A140" s="66">
        <v>11.28</v>
      </c>
      <c r="B140" s="57" t="s">
        <v>97</v>
      </c>
      <c r="C140" s="32"/>
      <c r="D140" s="32">
        <v>117</v>
      </c>
      <c r="E140" s="58" t="s">
        <v>42</v>
      </c>
      <c r="F140" s="60">
        <v>87.59</v>
      </c>
      <c r="G140" s="44"/>
      <c r="H140" s="38"/>
      <c r="I140" s="39" t="s">
        <v>33</v>
      </c>
      <c r="J140" s="40">
        <f aca="true" t="shared" si="12" ref="J140:J203">IF(I140="Less(-)",-1,1)</f>
        <v>1</v>
      </c>
      <c r="K140" s="38" t="s">
        <v>34</v>
      </c>
      <c r="L140" s="38" t="s">
        <v>4</v>
      </c>
      <c r="M140" s="41"/>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aca="true" t="shared" si="13" ref="BA140:BA203">total_amount_ba($B$2,$D$2,D140,F140,J140,K140,M140)</f>
        <v>10248.03</v>
      </c>
      <c r="BB140" s="51">
        <f aca="true" t="shared" si="14" ref="BB140:BB203">BA140+SUM(N140:AZ140)</f>
        <v>10248.03</v>
      </c>
      <c r="BC140" s="56" t="str">
        <f aca="true" t="shared" si="15" ref="BC140:BC203">SpellNumber(L140,BB140)</f>
        <v>INR  Ten Thousand Two Hundred &amp; Forty Eight  and Paise Three Only</v>
      </c>
      <c r="IA140" s="20">
        <v>11.28</v>
      </c>
      <c r="IB140" s="20" t="s">
        <v>97</v>
      </c>
      <c r="ID140" s="20">
        <v>117</v>
      </c>
      <c r="IE140" s="21" t="s">
        <v>42</v>
      </c>
      <c r="IF140" s="21"/>
      <c r="IG140" s="21"/>
      <c r="IH140" s="21"/>
      <c r="II140" s="21"/>
    </row>
    <row r="141" spans="1:243" s="20" customFormat="1" ht="15.75">
      <c r="A141" s="66">
        <v>12</v>
      </c>
      <c r="B141" s="57" t="s">
        <v>173</v>
      </c>
      <c r="C141" s="32"/>
      <c r="D141" s="76"/>
      <c r="E141" s="76"/>
      <c r="F141" s="76"/>
      <c r="G141" s="76"/>
      <c r="H141" s="76"/>
      <c r="I141" s="76"/>
      <c r="J141" s="76"/>
      <c r="K141" s="76"/>
      <c r="L141" s="76"/>
      <c r="M141" s="76"/>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IA141" s="20">
        <v>12</v>
      </c>
      <c r="IB141" s="20" t="s">
        <v>173</v>
      </c>
      <c r="IE141" s="21"/>
      <c r="IF141" s="21"/>
      <c r="IG141" s="21"/>
      <c r="IH141" s="21"/>
      <c r="II141" s="21"/>
    </row>
    <row r="142" spans="1:243" s="20" customFormat="1" ht="141.75">
      <c r="A142" s="66">
        <v>12.01</v>
      </c>
      <c r="B142" s="57" t="s">
        <v>174</v>
      </c>
      <c r="C142" s="32"/>
      <c r="D142" s="76"/>
      <c r="E142" s="76"/>
      <c r="F142" s="76"/>
      <c r="G142" s="76"/>
      <c r="H142" s="76"/>
      <c r="I142" s="76"/>
      <c r="J142" s="76"/>
      <c r="K142" s="76"/>
      <c r="L142" s="76"/>
      <c r="M142" s="76"/>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IA142" s="20">
        <v>12.01</v>
      </c>
      <c r="IB142" s="20" t="s">
        <v>174</v>
      </c>
      <c r="IE142" s="21"/>
      <c r="IF142" s="21"/>
      <c r="IG142" s="21"/>
      <c r="IH142" s="21"/>
      <c r="II142" s="21"/>
    </row>
    <row r="143" spans="1:243" s="20" customFormat="1" ht="42.75">
      <c r="A143" s="66">
        <v>12.02</v>
      </c>
      <c r="B143" s="57" t="s">
        <v>175</v>
      </c>
      <c r="C143" s="32"/>
      <c r="D143" s="32">
        <v>6</v>
      </c>
      <c r="E143" s="58" t="s">
        <v>42</v>
      </c>
      <c r="F143" s="60">
        <v>366.33</v>
      </c>
      <c r="G143" s="44"/>
      <c r="H143" s="38"/>
      <c r="I143" s="39" t="s">
        <v>33</v>
      </c>
      <c r="J143" s="40">
        <f t="shared" si="12"/>
        <v>1</v>
      </c>
      <c r="K143" s="38" t="s">
        <v>34</v>
      </c>
      <c r="L143" s="38" t="s">
        <v>4</v>
      </c>
      <c r="M143" s="41"/>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13"/>
        <v>2197.98</v>
      </c>
      <c r="BB143" s="51">
        <f t="shared" si="14"/>
        <v>2197.98</v>
      </c>
      <c r="BC143" s="56" t="str">
        <f t="shared" si="15"/>
        <v>INR  Two Thousand One Hundred &amp; Ninety Seven  and Paise Ninety Eight Only</v>
      </c>
      <c r="IA143" s="20">
        <v>12.02</v>
      </c>
      <c r="IB143" s="20" t="s">
        <v>175</v>
      </c>
      <c r="ID143" s="20">
        <v>6</v>
      </c>
      <c r="IE143" s="21" t="s">
        <v>42</v>
      </c>
      <c r="IF143" s="21"/>
      <c r="IG143" s="21"/>
      <c r="IH143" s="21"/>
      <c r="II143" s="21"/>
    </row>
    <row r="144" spans="1:243" s="20" customFormat="1" ht="378">
      <c r="A144" s="66">
        <v>12.03</v>
      </c>
      <c r="B144" s="57" t="s">
        <v>176</v>
      </c>
      <c r="C144" s="32"/>
      <c r="D144" s="32">
        <v>583</v>
      </c>
      <c r="E144" s="58" t="s">
        <v>325</v>
      </c>
      <c r="F144" s="60">
        <v>0.31</v>
      </c>
      <c r="G144" s="44"/>
      <c r="H144" s="38"/>
      <c r="I144" s="39" t="s">
        <v>33</v>
      </c>
      <c r="J144" s="40">
        <f t="shared" si="12"/>
        <v>1</v>
      </c>
      <c r="K144" s="38" t="s">
        <v>34</v>
      </c>
      <c r="L144" s="38" t="s">
        <v>4</v>
      </c>
      <c r="M144" s="41"/>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13"/>
        <v>180.73</v>
      </c>
      <c r="BB144" s="51">
        <f t="shared" si="14"/>
        <v>180.73</v>
      </c>
      <c r="BC144" s="56" t="str">
        <f t="shared" si="15"/>
        <v>INR  One Hundred &amp; Eighty  and Paise Seventy Three Only</v>
      </c>
      <c r="IA144" s="20">
        <v>12.03</v>
      </c>
      <c r="IB144" s="20" t="s">
        <v>176</v>
      </c>
      <c r="ID144" s="20">
        <v>583</v>
      </c>
      <c r="IE144" s="21" t="s">
        <v>325</v>
      </c>
      <c r="IF144" s="21"/>
      <c r="IG144" s="21"/>
      <c r="IH144" s="21"/>
      <c r="II144" s="21"/>
    </row>
    <row r="145" spans="1:243" s="20" customFormat="1" ht="315">
      <c r="A145" s="66">
        <v>12.04</v>
      </c>
      <c r="B145" s="57" t="s">
        <v>177</v>
      </c>
      <c r="C145" s="32"/>
      <c r="D145" s="32">
        <v>3792</v>
      </c>
      <c r="E145" s="58" t="s">
        <v>42</v>
      </c>
      <c r="F145" s="60">
        <v>55.85</v>
      </c>
      <c r="G145" s="44"/>
      <c r="H145" s="38"/>
      <c r="I145" s="39" t="s">
        <v>33</v>
      </c>
      <c r="J145" s="40">
        <f t="shared" si="12"/>
        <v>1</v>
      </c>
      <c r="K145" s="38" t="s">
        <v>34</v>
      </c>
      <c r="L145" s="38" t="s">
        <v>4</v>
      </c>
      <c r="M145" s="41"/>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13"/>
        <v>211783.2</v>
      </c>
      <c r="BB145" s="51">
        <f t="shared" si="14"/>
        <v>211783.2</v>
      </c>
      <c r="BC145" s="56" t="str">
        <f t="shared" si="15"/>
        <v>INR  Two Lakh Eleven Thousand Seven Hundred &amp; Eighty Three  and Paise Twenty Only</v>
      </c>
      <c r="IA145" s="20">
        <v>12.04</v>
      </c>
      <c r="IB145" s="20" t="s">
        <v>177</v>
      </c>
      <c r="ID145" s="20">
        <v>3792</v>
      </c>
      <c r="IE145" s="21" t="s">
        <v>42</v>
      </c>
      <c r="IF145" s="21"/>
      <c r="IG145" s="21"/>
      <c r="IH145" s="21"/>
      <c r="II145" s="21"/>
    </row>
    <row r="146" spans="1:243" s="20" customFormat="1" ht="15.75">
      <c r="A146" s="66">
        <v>13</v>
      </c>
      <c r="B146" s="57" t="s">
        <v>178</v>
      </c>
      <c r="C146" s="32"/>
      <c r="D146" s="76"/>
      <c r="E146" s="76"/>
      <c r="F146" s="76"/>
      <c r="G146" s="76"/>
      <c r="H146" s="76"/>
      <c r="I146" s="76"/>
      <c r="J146" s="76"/>
      <c r="K146" s="76"/>
      <c r="L146" s="76"/>
      <c r="M146" s="76"/>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IA146" s="20">
        <v>13</v>
      </c>
      <c r="IB146" s="20" t="s">
        <v>178</v>
      </c>
      <c r="IE146" s="21"/>
      <c r="IF146" s="21"/>
      <c r="IG146" s="21"/>
      <c r="IH146" s="21"/>
      <c r="II146" s="21"/>
    </row>
    <row r="147" spans="1:243" s="20" customFormat="1" ht="78.75">
      <c r="A147" s="66">
        <v>13.01</v>
      </c>
      <c r="B147" s="57" t="s">
        <v>179</v>
      </c>
      <c r="C147" s="32"/>
      <c r="D147" s="76"/>
      <c r="E147" s="76"/>
      <c r="F147" s="76"/>
      <c r="G147" s="76"/>
      <c r="H147" s="76"/>
      <c r="I147" s="76"/>
      <c r="J147" s="76"/>
      <c r="K147" s="76"/>
      <c r="L147" s="76"/>
      <c r="M147" s="76"/>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IA147" s="20">
        <v>13.01</v>
      </c>
      <c r="IB147" s="20" t="s">
        <v>179</v>
      </c>
      <c r="IE147" s="21"/>
      <c r="IF147" s="21"/>
      <c r="IG147" s="21"/>
      <c r="IH147" s="21"/>
      <c r="II147" s="21"/>
    </row>
    <row r="148" spans="1:243" s="20" customFormat="1" ht="42.75">
      <c r="A148" s="66">
        <v>13.02</v>
      </c>
      <c r="B148" s="57" t="s">
        <v>180</v>
      </c>
      <c r="C148" s="32"/>
      <c r="D148" s="32">
        <v>3</v>
      </c>
      <c r="E148" s="58" t="s">
        <v>45</v>
      </c>
      <c r="F148" s="60">
        <v>1523.41</v>
      </c>
      <c r="G148" s="44"/>
      <c r="H148" s="38"/>
      <c r="I148" s="39" t="s">
        <v>33</v>
      </c>
      <c r="J148" s="40">
        <f t="shared" si="12"/>
        <v>1</v>
      </c>
      <c r="K148" s="38" t="s">
        <v>34</v>
      </c>
      <c r="L148" s="38" t="s">
        <v>4</v>
      </c>
      <c r="M148" s="41"/>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13"/>
        <v>4570.23</v>
      </c>
      <c r="BB148" s="51">
        <f t="shared" si="14"/>
        <v>4570.23</v>
      </c>
      <c r="BC148" s="56" t="str">
        <f t="shared" si="15"/>
        <v>INR  Four Thousand Five Hundred &amp; Seventy  and Paise Twenty Three Only</v>
      </c>
      <c r="IA148" s="20">
        <v>13.02</v>
      </c>
      <c r="IB148" s="20" t="s">
        <v>180</v>
      </c>
      <c r="ID148" s="20">
        <v>3</v>
      </c>
      <c r="IE148" s="21" t="s">
        <v>45</v>
      </c>
      <c r="IF148" s="21"/>
      <c r="IG148" s="21"/>
      <c r="IH148" s="21"/>
      <c r="II148" s="21"/>
    </row>
    <row r="149" spans="1:243" s="20" customFormat="1" ht="42.75">
      <c r="A149" s="66">
        <v>13.03</v>
      </c>
      <c r="B149" s="57" t="s">
        <v>181</v>
      </c>
      <c r="C149" s="32"/>
      <c r="D149" s="32">
        <v>3</v>
      </c>
      <c r="E149" s="58" t="s">
        <v>45</v>
      </c>
      <c r="F149" s="60">
        <v>940.64</v>
      </c>
      <c r="G149" s="44"/>
      <c r="H149" s="38"/>
      <c r="I149" s="39" t="s">
        <v>33</v>
      </c>
      <c r="J149" s="40">
        <f t="shared" si="12"/>
        <v>1</v>
      </c>
      <c r="K149" s="38" t="s">
        <v>34</v>
      </c>
      <c r="L149" s="38" t="s">
        <v>4</v>
      </c>
      <c r="M149" s="41"/>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13"/>
        <v>2821.92</v>
      </c>
      <c r="BB149" s="51">
        <f t="shared" si="14"/>
        <v>2821.92</v>
      </c>
      <c r="BC149" s="56" t="str">
        <f t="shared" si="15"/>
        <v>INR  Two Thousand Eight Hundred &amp; Twenty One  and Paise Ninety Two Only</v>
      </c>
      <c r="IA149" s="20">
        <v>13.03</v>
      </c>
      <c r="IB149" s="20" t="s">
        <v>181</v>
      </c>
      <c r="ID149" s="20">
        <v>3</v>
      </c>
      <c r="IE149" s="21" t="s">
        <v>45</v>
      </c>
      <c r="IF149" s="21"/>
      <c r="IG149" s="21"/>
      <c r="IH149" s="21"/>
      <c r="II149" s="21"/>
    </row>
    <row r="150" spans="1:243" s="20" customFormat="1" ht="94.5">
      <c r="A150" s="66">
        <v>13.04</v>
      </c>
      <c r="B150" s="57" t="s">
        <v>182</v>
      </c>
      <c r="C150" s="32"/>
      <c r="D150" s="32">
        <v>1</v>
      </c>
      <c r="E150" s="58" t="s">
        <v>45</v>
      </c>
      <c r="F150" s="60">
        <v>2222.45</v>
      </c>
      <c r="G150" s="44"/>
      <c r="H150" s="38"/>
      <c r="I150" s="39" t="s">
        <v>33</v>
      </c>
      <c r="J150" s="40">
        <f t="shared" si="12"/>
        <v>1</v>
      </c>
      <c r="K150" s="38" t="s">
        <v>34</v>
      </c>
      <c r="L150" s="38" t="s">
        <v>4</v>
      </c>
      <c r="M150" s="41"/>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13"/>
        <v>2222.45</v>
      </c>
      <c r="BB150" s="51">
        <f t="shared" si="14"/>
        <v>2222.45</v>
      </c>
      <c r="BC150" s="56" t="str">
        <f t="shared" si="15"/>
        <v>INR  Two Thousand Two Hundred &amp; Twenty Two  and Paise Forty Five Only</v>
      </c>
      <c r="IA150" s="20">
        <v>13.04</v>
      </c>
      <c r="IB150" s="20" t="s">
        <v>182</v>
      </c>
      <c r="ID150" s="20">
        <v>1</v>
      </c>
      <c r="IE150" s="21" t="s">
        <v>45</v>
      </c>
      <c r="IF150" s="21"/>
      <c r="IG150" s="21"/>
      <c r="IH150" s="21"/>
      <c r="II150" s="21"/>
    </row>
    <row r="151" spans="1:243" s="20" customFormat="1" ht="94.5">
      <c r="A151" s="66">
        <v>13.05</v>
      </c>
      <c r="B151" s="57" t="s">
        <v>183</v>
      </c>
      <c r="C151" s="32"/>
      <c r="D151" s="76"/>
      <c r="E151" s="76"/>
      <c r="F151" s="76"/>
      <c r="G151" s="76"/>
      <c r="H151" s="76"/>
      <c r="I151" s="76"/>
      <c r="J151" s="76"/>
      <c r="K151" s="76"/>
      <c r="L151" s="76"/>
      <c r="M151" s="76"/>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IA151" s="20">
        <v>13.05</v>
      </c>
      <c r="IB151" s="20" t="s">
        <v>183</v>
      </c>
      <c r="IE151" s="21"/>
      <c r="IF151" s="21"/>
      <c r="IG151" s="21"/>
      <c r="IH151" s="21"/>
      <c r="II151" s="21"/>
    </row>
    <row r="152" spans="1:243" s="20" customFormat="1" ht="42.75">
      <c r="A152" s="66">
        <v>13.06</v>
      </c>
      <c r="B152" s="57" t="s">
        <v>184</v>
      </c>
      <c r="C152" s="32"/>
      <c r="D152" s="32">
        <v>6</v>
      </c>
      <c r="E152" s="58" t="s">
        <v>45</v>
      </c>
      <c r="F152" s="60">
        <v>1288.82</v>
      </c>
      <c r="G152" s="44"/>
      <c r="H152" s="38"/>
      <c r="I152" s="39" t="s">
        <v>33</v>
      </c>
      <c r="J152" s="40">
        <f t="shared" si="12"/>
        <v>1</v>
      </c>
      <c r="K152" s="38" t="s">
        <v>34</v>
      </c>
      <c r="L152" s="38" t="s">
        <v>4</v>
      </c>
      <c r="M152" s="41"/>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13"/>
        <v>7732.92</v>
      </c>
      <c r="BB152" s="51">
        <f t="shared" si="14"/>
        <v>7732.92</v>
      </c>
      <c r="BC152" s="56" t="str">
        <f t="shared" si="15"/>
        <v>INR  Seven Thousand Seven Hundred &amp; Thirty Two  and Paise Ninety Two Only</v>
      </c>
      <c r="IA152" s="20">
        <v>13.06</v>
      </c>
      <c r="IB152" s="20" t="s">
        <v>184</v>
      </c>
      <c r="ID152" s="20">
        <v>6</v>
      </c>
      <c r="IE152" s="21" t="s">
        <v>45</v>
      </c>
      <c r="IF152" s="21"/>
      <c r="IG152" s="21"/>
      <c r="IH152" s="21"/>
      <c r="II152" s="21"/>
    </row>
    <row r="153" spans="1:243" s="20" customFormat="1" ht="78.75">
      <c r="A153" s="66">
        <v>13.07</v>
      </c>
      <c r="B153" s="57" t="s">
        <v>185</v>
      </c>
      <c r="C153" s="32"/>
      <c r="D153" s="76"/>
      <c r="E153" s="76"/>
      <c r="F153" s="76"/>
      <c r="G153" s="76"/>
      <c r="H153" s="76"/>
      <c r="I153" s="76"/>
      <c r="J153" s="76"/>
      <c r="K153" s="76"/>
      <c r="L153" s="76"/>
      <c r="M153" s="76"/>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IA153" s="20">
        <v>13.07</v>
      </c>
      <c r="IB153" s="20" t="s">
        <v>185</v>
      </c>
      <c r="IE153" s="21"/>
      <c r="IF153" s="21"/>
      <c r="IG153" s="21"/>
      <c r="IH153" s="21"/>
      <c r="II153" s="21"/>
    </row>
    <row r="154" spans="1:243" s="20" customFormat="1" ht="28.5">
      <c r="A154" s="66">
        <v>13.08</v>
      </c>
      <c r="B154" s="57" t="s">
        <v>186</v>
      </c>
      <c r="C154" s="32"/>
      <c r="D154" s="32">
        <v>4</v>
      </c>
      <c r="E154" s="58" t="s">
        <v>46</v>
      </c>
      <c r="F154" s="60">
        <v>240.68</v>
      </c>
      <c r="G154" s="44"/>
      <c r="H154" s="38"/>
      <c r="I154" s="39" t="s">
        <v>33</v>
      </c>
      <c r="J154" s="40">
        <f t="shared" si="12"/>
        <v>1</v>
      </c>
      <c r="K154" s="38" t="s">
        <v>34</v>
      </c>
      <c r="L154" s="38" t="s">
        <v>4</v>
      </c>
      <c r="M154" s="41"/>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13"/>
        <v>962.72</v>
      </c>
      <c r="BB154" s="51">
        <f t="shared" si="14"/>
        <v>962.72</v>
      </c>
      <c r="BC154" s="56" t="str">
        <f t="shared" si="15"/>
        <v>INR  Nine Hundred &amp; Sixty Two  and Paise Seventy Two Only</v>
      </c>
      <c r="IA154" s="20">
        <v>13.08</v>
      </c>
      <c r="IB154" s="20" t="s">
        <v>186</v>
      </c>
      <c r="ID154" s="20">
        <v>4</v>
      </c>
      <c r="IE154" s="21" t="s">
        <v>46</v>
      </c>
      <c r="IF154" s="21"/>
      <c r="IG154" s="21"/>
      <c r="IH154" s="21"/>
      <c r="II154" s="21"/>
    </row>
    <row r="155" spans="1:243" s="20" customFormat="1" ht="94.5">
      <c r="A155" s="66">
        <v>13.09</v>
      </c>
      <c r="B155" s="57" t="s">
        <v>187</v>
      </c>
      <c r="C155" s="32"/>
      <c r="D155" s="32">
        <v>58</v>
      </c>
      <c r="E155" s="58" t="s">
        <v>53</v>
      </c>
      <c r="F155" s="60">
        <v>3.64</v>
      </c>
      <c r="G155" s="44"/>
      <c r="H155" s="38"/>
      <c r="I155" s="39" t="s">
        <v>33</v>
      </c>
      <c r="J155" s="40">
        <f t="shared" si="12"/>
        <v>1</v>
      </c>
      <c r="K155" s="38" t="s">
        <v>34</v>
      </c>
      <c r="L155" s="38" t="s">
        <v>4</v>
      </c>
      <c r="M155" s="41"/>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13"/>
        <v>211.12</v>
      </c>
      <c r="BB155" s="51">
        <f t="shared" si="14"/>
        <v>211.12</v>
      </c>
      <c r="BC155" s="56" t="str">
        <f t="shared" si="15"/>
        <v>INR  Two Hundred &amp; Eleven  and Paise Twelve Only</v>
      </c>
      <c r="IA155" s="20">
        <v>13.09</v>
      </c>
      <c r="IB155" s="20" t="s">
        <v>187</v>
      </c>
      <c r="ID155" s="20">
        <v>58</v>
      </c>
      <c r="IE155" s="21" t="s">
        <v>53</v>
      </c>
      <c r="IF155" s="21"/>
      <c r="IG155" s="21"/>
      <c r="IH155" s="21"/>
      <c r="II155" s="21"/>
    </row>
    <row r="156" spans="1:243" s="20" customFormat="1" ht="78.75">
      <c r="A156" s="66">
        <v>13.1</v>
      </c>
      <c r="B156" s="57" t="s">
        <v>188</v>
      </c>
      <c r="C156" s="32"/>
      <c r="D156" s="76"/>
      <c r="E156" s="76"/>
      <c r="F156" s="76"/>
      <c r="G156" s="76"/>
      <c r="H156" s="76"/>
      <c r="I156" s="76"/>
      <c r="J156" s="76"/>
      <c r="K156" s="76"/>
      <c r="L156" s="76"/>
      <c r="M156" s="76"/>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IA156" s="20">
        <v>13.1</v>
      </c>
      <c r="IB156" s="20" t="s">
        <v>188</v>
      </c>
      <c r="IE156" s="21"/>
      <c r="IF156" s="21"/>
      <c r="IG156" s="21"/>
      <c r="IH156" s="21"/>
      <c r="II156" s="21"/>
    </row>
    <row r="157" spans="1:243" s="20" customFormat="1" ht="42.75">
      <c r="A157" s="66">
        <v>13.11</v>
      </c>
      <c r="B157" s="57" t="s">
        <v>189</v>
      </c>
      <c r="C157" s="32"/>
      <c r="D157" s="32">
        <v>18</v>
      </c>
      <c r="E157" s="58" t="s">
        <v>46</v>
      </c>
      <c r="F157" s="60">
        <v>149.28</v>
      </c>
      <c r="G157" s="44"/>
      <c r="H157" s="38"/>
      <c r="I157" s="39" t="s">
        <v>33</v>
      </c>
      <c r="J157" s="40">
        <f t="shared" si="12"/>
        <v>1</v>
      </c>
      <c r="K157" s="38" t="s">
        <v>34</v>
      </c>
      <c r="L157" s="38" t="s">
        <v>4</v>
      </c>
      <c r="M157" s="41"/>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13"/>
        <v>2687.04</v>
      </c>
      <c r="BB157" s="51">
        <f t="shared" si="14"/>
        <v>2687.04</v>
      </c>
      <c r="BC157" s="56" t="str">
        <f t="shared" si="15"/>
        <v>INR  Two Thousand Six Hundred &amp; Eighty Seven  and Paise Four Only</v>
      </c>
      <c r="IA157" s="20">
        <v>13.11</v>
      </c>
      <c r="IB157" s="20" t="s">
        <v>189</v>
      </c>
      <c r="ID157" s="20">
        <v>18</v>
      </c>
      <c r="IE157" s="21" t="s">
        <v>46</v>
      </c>
      <c r="IF157" s="21"/>
      <c r="IG157" s="21"/>
      <c r="IH157" s="21"/>
      <c r="II157" s="21"/>
    </row>
    <row r="158" spans="1:243" s="20" customFormat="1" ht="63">
      <c r="A158" s="66">
        <v>13.12</v>
      </c>
      <c r="B158" s="57" t="s">
        <v>190</v>
      </c>
      <c r="C158" s="32"/>
      <c r="D158" s="32">
        <v>58</v>
      </c>
      <c r="E158" s="58" t="s">
        <v>53</v>
      </c>
      <c r="F158" s="60">
        <v>23.02</v>
      </c>
      <c r="G158" s="44"/>
      <c r="H158" s="38"/>
      <c r="I158" s="39" t="s">
        <v>33</v>
      </c>
      <c r="J158" s="40">
        <f t="shared" si="12"/>
        <v>1</v>
      </c>
      <c r="K158" s="38" t="s">
        <v>34</v>
      </c>
      <c r="L158" s="38" t="s">
        <v>4</v>
      </c>
      <c r="M158" s="41"/>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13"/>
        <v>1335.16</v>
      </c>
      <c r="BB158" s="51">
        <f t="shared" si="14"/>
        <v>1335.16</v>
      </c>
      <c r="BC158" s="56" t="str">
        <f t="shared" si="15"/>
        <v>INR  One Thousand Three Hundred &amp; Thirty Five  and Paise Sixteen Only</v>
      </c>
      <c r="IA158" s="20">
        <v>13.12</v>
      </c>
      <c r="IB158" s="20" t="s">
        <v>190</v>
      </c>
      <c r="ID158" s="20">
        <v>58</v>
      </c>
      <c r="IE158" s="21" t="s">
        <v>53</v>
      </c>
      <c r="IF158" s="21"/>
      <c r="IG158" s="21"/>
      <c r="IH158" s="21"/>
      <c r="II158" s="21"/>
    </row>
    <row r="159" spans="1:243" s="20" customFormat="1" ht="141.75">
      <c r="A159" s="66">
        <v>13.13</v>
      </c>
      <c r="B159" s="57" t="s">
        <v>191</v>
      </c>
      <c r="C159" s="32"/>
      <c r="D159" s="76"/>
      <c r="E159" s="76"/>
      <c r="F159" s="76"/>
      <c r="G159" s="76"/>
      <c r="H159" s="76"/>
      <c r="I159" s="76"/>
      <c r="J159" s="76"/>
      <c r="K159" s="76"/>
      <c r="L159" s="76"/>
      <c r="M159" s="76"/>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IA159" s="20">
        <v>13.13</v>
      </c>
      <c r="IB159" s="20" t="s">
        <v>191</v>
      </c>
      <c r="IE159" s="21"/>
      <c r="IF159" s="21"/>
      <c r="IG159" s="21"/>
      <c r="IH159" s="21"/>
      <c r="II159" s="21"/>
    </row>
    <row r="160" spans="1:243" s="20" customFormat="1" ht="28.5">
      <c r="A160" s="66">
        <v>13.14</v>
      </c>
      <c r="B160" s="57" t="s">
        <v>192</v>
      </c>
      <c r="C160" s="32"/>
      <c r="D160" s="32">
        <v>29</v>
      </c>
      <c r="E160" s="58" t="s">
        <v>43</v>
      </c>
      <c r="F160" s="60">
        <v>262.21</v>
      </c>
      <c r="G160" s="44"/>
      <c r="H160" s="38"/>
      <c r="I160" s="39" t="s">
        <v>33</v>
      </c>
      <c r="J160" s="40">
        <f t="shared" si="12"/>
        <v>1</v>
      </c>
      <c r="K160" s="38" t="s">
        <v>34</v>
      </c>
      <c r="L160" s="38" t="s">
        <v>4</v>
      </c>
      <c r="M160" s="41"/>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13"/>
        <v>7604.09</v>
      </c>
      <c r="BB160" s="51">
        <f t="shared" si="14"/>
        <v>7604.09</v>
      </c>
      <c r="BC160" s="56" t="str">
        <f t="shared" si="15"/>
        <v>INR  Seven Thousand Six Hundred &amp; Four  and Paise Nine Only</v>
      </c>
      <c r="IA160" s="20">
        <v>13.14</v>
      </c>
      <c r="IB160" s="20" t="s">
        <v>192</v>
      </c>
      <c r="ID160" s="20">
        <v>29</v>
      </c>
      <c r="IE160" s="21" t="s">
        <v>43</v>
      </c>
      <c r="IF160" s="21"/>
      <c r="IG160" s="21"/>
      <c r="IH160" s="21"/>
      <c r="II160" s="21"/>
    </row>
    <row r="161" spans="1:243" s="20" customFormat="1" ht="47.25">
      <c r="A161" s="66">
        <v>13.15</v>
      </c>
      <c r="B161" s="57" t="s">
        <v>193</v>
      </c>
      <c r="C161" s="32"/>
      <c r="D161" s="76"/>
      <c r="E161" s="76"/>
      <c r="F161" s="76"/>
      <c r="G161" s="76"/>
      <c r="H161" s="76"/>
      <c r="I161" s="76"/>
      <c r="J161" s="76"/>
      <c r="K161" s="76"/>
      <c r="L161" s="76"/>
      <c r="M161" s="76"/>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IA161" s="20">
        <v>13.15</v>
      </c>
      <c r="IB161" s="20" t="s">
        <v>193</v>
      </c>
      <c r="IE161" s="21"/>
      <c r="IF161" s="21"/>
      <c r="IG161" s="21"/>
      <c r="IH161" s="21"/>
      <c r="II161" s="21"/>
    </row>
    <row r="162" spans="1:243" s="20" customFormat="1" ht="28.5">
      <c r="A162" s="66">
        <v>13.16</v>
      </c>
      <c r="B162" s="57" t="s">
        <v>192</v>
      </c>
      <c r="C162" s="32"/>
      <c r="D162" s="32">
        <v>1</v>
      </c>
      <c r="E162" s="58" t="s">
        <v>46</v>
      </c>
      <c r="F162" s="60">
        <v>209.6</v>
      </c>
      <c r="G162" s="44"/>
      <c r="H162" s="38"/>
      <c r="I162" s="39" t="s">
        <v>33</v>
      </c>
      <c r="J162" s="40">
        <f t="shared" si="12"/>
        <v>1</v>
      </c>
      <c r="K162" s="38" t="s">
        <v>34</v>
      </c>
      <c r="L162" s="38" t="s">
        <v>4</v>
      </c>
      <c r="M162" s="41"/>
      <c r="N162" s="49"/>
      <c r="O162" s="49"/>
      <c r="P162" s="50"/>
      <c r="Q162" s="49"/>
      <c r="R162" s="49"/>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2">
        <f t="shared" si="13"/>
        <v>209.6</v>
      </c>
      <c r="BB162" s="51">
        <f t="shared" si="14"/>
        <v>209.6</v>
      </c>
      <c r="BC162" s="56" t="str">
        <f t="shared" si="15"/>
        <v>INR  Two Hundred &amp; Nine  and Paise Sixty Only</v>
      </c>
      <c r="IA162" s="20">
        <v>13.16</v>
      </c>
      <c r="IB162" s="20" t="s">
        <v>192</v>
      </c>
      <c r="ID162" s="20">
        <v>1</v>
      </c>
      <c r="IE162" s="21" t="s">
        <v>46</v>
      </c>
      <c r="IF162" s="21"/>
      <c r="IG162" s="21"/>
      <c r="IH162" s="21"/>
      <c r="II162" s="21"/>
    </row>
    <row r="163" spans="1:243" s="20" customFormat="1" ht="28.5">
      <c r="A163" s="66">
        <v>13.17</v>
      </c>
      <c r="B163" s="57" t="s">
        <v>194</v>
      </c>
      <c r="C163" s="32"/>
      <c r="D163" s="32">
        <v>1</v>
      </c>
      <c r="E163" s="58" t="s">
        <v>46</v>
      </c>
      <c r="F163" s="60">
        <v>770.45</v>
      </c>
      <c r="G163" s="44"/>
      <c r="H163" s="38"/>
      <c r="I163" s="39" t="s">
        <v>33</v>
      </c>
      <c r="J163" s="40">
        <f t="shared" si="12"/>
        <v>1</v>
      </c>
      <c r="K163" s="38" t="s">
        <v>34</v>
      </c>
      <c r="L163" s="38" t="s">
        <v>4</v>
      </c>
      <c r="M163" s="41"/>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13"/>
        <v>770.45</v>
      </c>
      <c r="BB163" s="51">
        <f t="shared" si="14"/>
        <v>770.45</v>
      </c>
      <c r="BC163" s="56" t="str">
        <f t="shared" si="15"/>
        <v>INR  Seven Hundred &amp; Seventy  and Paise Forty Five Only</v>
      </c>
      <c r="IA163" s="20">
        <v>13.17</v>
      </c>
      <c r="IB163" s="20" t="s">
        <v>194</v>
      </c>
      <c r="ID163" s="20">
        <v>1</v>
      </c>
      <c r="IE163" s="21" t="s">
        <v>46</v>
      </c>
      <c r="IF163" s="21"/>
      <c r="IG163" s="21"/>
      <c r="IH163" s="21"/>
      <c r="II163" s="21"/>
    </row>
    <row r="164" spans="1:243" s="20" customFormat="1" ht="78.75">
      <c r="A164" s="66">
        <v>13.18</v>
      </c>
      <c r="B164" s="57" t="s">
        <v>195</v>
      </c>
      <c r="C164" s="32"/>
      <c r="D164" s="32">
        <v>29</v>
      </c>
      <c r="E164" s="58" t="s">
        <v>42</v>
      </c>
      <c r="F164" s="60">
        <v>34.2</v>
      </c>
      <c r="G164" s="44"/>
      <c r="H164" s="38"/>
      <c r="I164" s="39" t="s">
        <v>33</v>
      </c>
      <c r="J164" s="40">
        <f t="shared" si="12"/>
        <v>1</v>
      </c>
      <c r="K164" s="38" t="s">
        <v>34</v>
      </c>
      <c r="L164" s="38" t="s">
        <v>4</v>
      </c>
      <c r="M164" s="41"/>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13"/>
        <v>991.8</v>
      </c>
      <c r="BB164" s="51">
        <f t="shared" si="14"/>
        <v>991.8</v>
      </c>
      <c r="BC164" s="56" t="str">
        <f t="shared" si="15"/>
        <v>INR  Nine Hundred &amp; Ninety One  and Paise Eighty Only</v>
      </c>
      <c r="IA164" s="20">
        <v>13.18</v>
      </c>
      <c r="IB164" s="20" t="s">
        <v>195</v>
      </c>
      <c r="ID164" s="20">
        <v>29</v>
      </c>
      <c r="IE164" s="21" t="s">
        <v>42</v>
      </c>
      <c r="IF164" s="21"/>
      <c r="IG164" s="21"/>
      <c r="IH164" s="21"/>
      <c r="II164" s="21"/>
    </row>
    <row r="165" spans="1:243" s="20" customFormat="1" ht="15.75">
      <c r="A165" s="66">
        <v>14</v>
      </c>
      <c r="B165" s="57" t="s">
        <v>196</v>
      </c>
      <c r="C165" s="32"/>
      <c r="D165" s="76"/>
      <c r="E165" s="76"/>
      <c r="F165" s="76"/>
      <c r="G165" s="76"/>
      <c r="H165" s="76"/>
      <c r="I165" s="76"/>
      <c r="J165" s="76"/>
      <c r="K165" s="76"/>
      <c r="L165" s="76"/>
      <c r="M165" s="76"/>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IA165" s="20">
        <v>14</v>
      </c>
      <c r="IB165" s="20" t="s">
        <v>196</v>
      </c>
      <c r="IE165" s="21"/>
      <c r="IF165" s="21"/>
      <c r="IG165" s="21"/>
      <c r="IH165" s="21"/>
      <c r="II165" s="21"/>
    </row>
    <row r="166" spans="1:243" s="20" customFormat="1" ht="267.75">
      <c r="A166" s="66">
        <v>14.01</v>
      </c>
      <c r="B166" s="57" t="s">
        <v>197</v>
      </c>
      <c r="C166" s="32"/>
      <c r="D166" s="76"/>
      <c r="E166" s="76"/>
      <c r="F166" s="76"/>
      <c r="G166" s="76"/>
      <c r="H166" s="76"/>
      <c r="I166" s="76"/>
      <c r="J166" s="76"/>
      <c r="K166" s="76"/>
      <c r="L166" s="76"/>
      <c r="M166" s="76"/>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IA166" s="20">
        <v>14.01</v>
      </c>
      <c r="IB166" s="20" t="s">
        <v>197</v>
      </c>
      <c r="IE166" s="21"/>
      <c r="IF166" s="21"/>
      <c r="IG166" s="21"/>
      <c r="IH166" s="21"/>
      <c r="II166" s="21"/>
    </row>
    <row r="167" spans="1:243" s="20" customFormat="1" ht="42.75">
      <c r="A167" s="66">
        <v>14.02</v>
      </c>
      <c r="B167" s="57" t="s">
        <v>198</v>
      </c>
      <c r="C167" s="32"/>
      <c r="D167" s="32">
        <v>1167</v>
      </c>
      <c r="E167" s="58" t="s">
        <v>43</v>
      </c>
      <c r="F167" s="60">
        <v>16.7</v>
      </c>
      <c r="G167" s="44"/>
      <c r="H167" s="38"/>
      <c r="I167" s="39" t="s">
        <v>33</v>
      </c>
      <c r="J167" s="40">
        <f t="shared" si="12"/>
        <v>1</v>
      </c>
      <c r="K167" s="38" t="s">
        <v>34</v>
      </c>
      <c r="L167" s="38" t="s">
        <v>4</v>
      </c>
      <c r="M167" s="41"/>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13"/>
        <v>19488.9</v>
      </c>
      <c r="BB167" s="51">
        <f t="shared" si="14"/>
        <v>19488.9</v>
      </c>
      <c r="BC167" s="56" t="str">
        <f t="shared" si="15"/>
        <v>INR  Nineteen Thousand Four Hundred &amp; Eighty Eight  and Paise Ninety Only</v>
      </c>
      <c r="IA167" s="20">
        <v>14.02</v>
      </c>
      <c r="IB167" s="20" t="s">
        <v>198</v>
      </c>
      <c r="ID167" s="20">
        <v>1167</v>
      </c>
      <c r="IE167" s="21" t="s">
        <v>43</v>
      </c>
      <c r="IF167" s="21"/>
      <c r="IG167" s="21"/>
      <c r="IH167" s="21"/>
      <c r="II167" s="21"/>
    </row>
    <row r="168" spans="1:243" s="20" customFormat="1" ht="94.5">
      <c r="A168" s="66">
        <v>14.03</v>
      </c>
      <c r="B168" s="57" t="s">
        <v>199</v>
      </c>
      <c r="C168" s="32"/>
      <c r="D168" s="32">
        <v>175</v>
      </c>
      <c r="E168" s="58" t="s">
        <v>53</v>
      </c>
      <c r="F168" s="60">
        <v>81.02</v>
      </c>
      <c r="G168" s="44"/>
      <c r="H168" s="38"/>
      <c r="I168" s="39" t="s">
        <v>33</v>
      </c>
      <c r="J168" s="40">
        <f t="shared" si="12"/>
        <v>1</v>
      </c>
      <c r="K168" s="38" t="s">
        <v>34</v>
      </c>
      <c r="L168" s="38" t="s">
        <v>4</v>
      </c>
      <c r="M168" s="41"/>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 t="shared" si="13"/>
        <v>14178.5</v>
      </c>
      <c r="BB168" s="51">
        <f t="shared" si="14"/>
        <v>14178.5</v>
      </c>
      <c r="BC168" s="56" t="str">
        <f t="shared" si="15"/>
        <v>INR  Fourteen Thousand One Hundred &amp; Seventy Eight  and Paise Fifty Only</v>
      </c>
      <c r="IA168" s="20">
        <v>14.03</v>
      </c>
      <c r="IB168" s="20" t="s">
        <v>199</v>
      </c>
      <c r="ID168" s="20">
        <v>175</v>
      </c>
      <c r="IE168" s="21" t="s">
        <v>53</v>
      </c>
      <c r="IF168" s="21"/>
      <c r="IG168" s="21"/>
      <c r="IH168" s="21"/>
      <c r="II168" s="21"/>
    </row>
    <row r="169" spans="1:243" s="20" customFormat="1" ht="15.75">
      <c r="A169" s="66">
        <v>15</v>
      </c>
      <c r="B169" s="57" t="s">
        <v>200</v>
      </c>
      <c r="C169" s="32"/>
      <c r="D169" s="76"/>
      <c r="E169" s="76"/>
      <c r="F169" s="76"/>
      <c r="G169" s="76"/>
      <c r="H169" s="76"/>
      <c r="I169" s="76"/>
      <c r="J169" s="76"/>
      <c r="K169" s="76"/>
      <c r="L169" s="76"/>
      <c r="M169" s="76"/>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IA169" s="20">
        <v>15</v>
      </c>
      <c r="IB169" s="20" t="s">
        <v>200</v>
      </c>
      <c r="IE169" s="21"/>
      <c r="IF169" s="21"/>
      <c r="IG169" s="21"/>
      <c r="IH169" s="21"/>
      <c r="II169" s="21"/>
    </row>
    <row r="170" spans="1:243" s="20" customFormat="1" ht="78.75">
      <c r="A170" s="66">
        <v>15.01</v>
      </c>
      <c r="B170" s="57" t="s">
        <v>201</v>
      </c>
      <c r="C170" s="32"/>
      <c r="D170" s="76"/>
      <c r="E170" s="76"/>
      <c r="F170" s="76"/>
      <c r="G170" s="76"/>
      <c r="H170" s="76"/>
      <c r="I170" s="76"/>
      <c r="J170" s="76"/>
      <c r="K170" s="76"/>
      <c r="L170" s="76"/>
      <c r="M170" s="76"/>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IA170" s="20">
        <v>15.01</v>
      </c>
      <c r="IB170" s="20" t="s">
        <v>201</v>
      </c>
      <c r="IE170" s="21"/>
      <c r="IF170" s="21"/>
      <c r="IG170" s="21"/>
      <c r="IH170" s="21"/>
      <c r="II170" s="21"/>
    </row>
    <row r="171" spans="1:243" s="20" customFormat="1" ht="42.75">
      <c r="A171" s="66">
        <v>15.02</v>
      </c>
      <c r="B171" s="57" t="s">
        <v>202</v>
      </c>
      <c r="C171" s="32"/>
      <c r="D171" s="32">
        <v>12</v>
      </c>
      <c r="E171" s="58" t="s">
        <v>43</v>
      </c>
      <c r="F171" s="60">
        <v>249.8</v>
      </c>
      <c r="G171" s="44"/>
      <c r="H171" s="38"/>
      <c r="I171" s="39" t="s">
        <v>33</v>
      </c>
      <c r="J171" s="40">
        <f t="shared" si="12"/>
        <v>1</v>
      </c>
      <c r="K171" s="38" t="s">
        <v>34</v>
      </c>
      <c r="L171" s="38" t="s">
        <v>4</v>
      </c>
      <c r="M171" s="41"/>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13"/>
        <v>2997.6</v>
      </c>
      <c r="BB171" s="51">
        <f t="shared" si="14"/>
        <v>2997.6</v>
      </c>
      <c r="BC171" s="56" t="str">
        <f t="shared" si="15"/>
        <v>INR  Two Thousand Nine Hundred &amp; Ninety Seven  and Paise Sixty Only</v>
      </c>
      <c r="IA171" s="20">
        <v>15.02</v>
      </c>
      <c r="IB171" s="20" t="s">
        <v>202</v>
      </c>
      <c r="ID171" s="20">
        <v>12</v>
      </c>
      <c r="IE171" s="21" t="s">
        <v>43</v>
      </c>
      <c r="IF171" s="21"/>
      <c r="IG171" s="21"/>
      <c r="IH171" s="21"/>
      <c r="II171" s="21"/>
    </row>
    <row r="172" spans="1:243" s="20" customFormat="1" ht="42.75">
      <c r="A172" s="66">
        <v>15.03</v>
      </c>
      <c r="B172" s="57" t="s">
        <v>203</v>
      </c>
      <c r="C172" s="32"/>
      <c r="D172" s="32">
        <v>9</v>
      </c>
      <c r="E172" s="58" t="s">
        <v>43</v>
      </c>
      <c r="F172" s="60">
        <v>301.71</v>
      </c>
      <c r="G172" s="44"/>
      <c r="H172" s="38"/>
      <c r="I172" s="39" t="s">
        <v>33</v>
      </c>
      <c r="J172" s="40">
        <f t="shared" si="12"/>
        <v>1</v>
      </c>
      <c r="K172" s="38" t="s">
        <v>34</v>
      </c>
      <c r="L172" s="38" t="s">
        <v>4</v>
      </c>
      <c r="M172" s="41"/>
      <c r="N172" s="49"/>
      <c r="O172" s="49"/>
      <c r="P172" s="50"/>
      <c r="Q172" s="49"/>
      <c r="R172" s="49"/>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2">
        <f t="shared" si="13"/>
        <v>2715.39</v>
      </c>
      <c r="BB172" s="51">
        <f t="shared" si="14"/>
        <v>2715.39</v>
      </c>
      <c r="BC172" s="56" t="str">
        <f t="shared" si="15"/>
        <v>INR  Two Thousand Seven Hundred &amp; Fifteen  and Paise Thirty Nine Only</v>
      </c>
      <c r="IA172" s="20">
        <v>15.03</v>
      </c>
      <c r="IB172" s="20" t="s">
        <v>203</v>
      </c>
      <c r="ID172" s="20">
        <v>9</v>
      </c>
      <c r="IE172" s="21" t="s">
        <v>43</v>
      </c>
      <c r="IF172" s="21"/>
      <c r="IG172" s="21"/>
      <c r="IH172" s="21"/>
      <c r="II172" s="21"/>
    </row>
    <row r="173" spans="1:243" s="20" customFormat="1" ht="42.75">
      <c r="A173" s="66">
        <v>15.04</v>
      </c>
      <c r="B173" s="57" t="s">
        <v>204</v>
      </c>
      <c r="C173" s="32"/>
      <c r="D173" s="32">
        <v>6</v>
      </c>
      <c r="E173" s="58" t="s">
        <v>43</v>
      </c>
      <c r="F173" s="60">
        <v>384.04</v>
      </c>
      <c r="G173" s="44"/>
      <c r="H173" s="38"/>
      <c r="I173" s="39" t="s">
        <v>33</v>
      </c>
      <c r="J173" s="40">
        <f t="shared" si="12"/>
        <v>1</v>
      </c>
      <c r="K173" s="38" t="s">
        <v>34</v>
      </c>
      <c r="L173" s="38" t="s">
        <v>4</v>
      </c>
      <c r="M173" s="41"/>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 t="shared" si="13"/>
        <v>2304.24</v>
      </c>
      <c r="BB173" s="51">
        <f t="shared" si="14"/>
        <v>2304.24</v>
      </c>
      <c r="BC173" s="56" t="str">
        <f t="shared" si="15"/>
        <v>INR  Two Thousand Three Hundred &amp; Four  and Paise Twenty Four Only</v>
      </c>
      <c r="IA173" s="20">
        <v>15.04</v>
      </c>
      <c r="IB173" s="20" t="s">
        <v>204</v>
      </c>
      <c r="ID173" s="20">
        <v>6</v>
      </c>
      <c r="IE173" s="21" t="s">
        <v>43</v>
      </c>
      <c r="IF173" s="21"/>
      <c r="IG173" s="21"/>
      <c r="IH173" s="21"/>
      <c r="II173" s="21"/>
    </row>
    <row r="174" spans="1:243" s="20" customFormat="1" ht="63">
      <c r="A174" s="66">
        <v>15.05</v>
      </c>
      <c r="B174" s="57" t="s">
        <v>205</v>
      </c>
      <c r="C174" s="32"/>
      <c r="D174" s="76"/>
      <c r="E174" s="76"/>
      <c r="F174" s="76"/>
      <c r="G174" s="76"/>
      <c r="H174" s="76"/>
      <c r="I174" s="76"/>
      <c r="J174" s="76"/>
      <c r="K174" s="76"/>
      <c r="L174" s="76"/>
      <c r="M174" s="76"/>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IA174" s="20">
        <v>15.05</v>
      </c>
      <c r="IB174" s="20" t="s">
        <v>205</v>
      </c>
      <c r="IE174" s="21"/>
      <c r="IF174" s="21"/>
      <c r="IG174" s="21"/>
      <c r="IH174" s="21"/>
      <c r="II174" s="21"/>
    </row>
    <row r="175" spans="1:243" s="20" customFormat="1" ht="42.75">
      <c r="A175" s="66">
        <v>15.06</v>
      </c>
      <c r="B175" s="57" t="s">
        <v>202</v>
      </c>
      <c r="C175" s="32"/>
      <c r="D175" s="32">
        <v>20</v>
      </c>
      <c r="E175" s="58" t="s">
        <v>43</v>
      </c>
      <c r="F175" s="60">
        <v>214.07</v>
      </c>
      <c r="G175" s="44"/>
      <c r="H175" s="38"/>
      <c r="I175" s="39" t="s">
        <v>33</v>
      </c>
      <c r="J175" s="40">
        <f t="shared" si="12"/>
        <v>1</v>
      </c>
      <c r="K175" s="38" t="s">
        <v>34</v>
      </c>
      <c r="L175" s="38" t="s">
        <v>4</v>
      </c>
      <c r="M175" s="41"/>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 t="shared" si="13"/>
        <v>4281.4</v>
      </c>
      <c r="BB175" s="51">
        <f t="shared" si="14"/>
        <v>4281.4</v>
      </c>
      <c r="BC175" s="56" t="str">
        <f t="shared" si="15"/>
        <v>INR  Four Thousand Two Hundred &amp; Eighty One  and Paise Forty Only</v>
      </c>
      <c r="IA175" s="20">
        <v>15.06</v>
      </c>
      <c r="IB175" s="20" t="s">
        <v>202</v>
      </c>
      <c r="ID175" s="20">
        <v>20</v>
      </c>
      <c r="IE175" s="21" t="s">
        <v>43</v>
      </c>
      <c r="IF175" s="21"/>
      <c r="IG175" s="21"/>
      <c r="IH175" s="21"/>
      <c r="II175" s="21"/>
    </row>
    <row r="176" spans="1:243" s="20" customFormat="1" ht="28.5">
      <c r="A176" s="66">
        <v>15.07</v>
      </c>
      <c r="B176" s="57" t="s">
        <v>203</v>
      </c>
      <c r="C176" s="32"/>
      <c r="D176" s="32">
        <v>50</v>
      </c>
      <c r="E176" s="58" t="s">
        <v>43</v>
      </c>
      <c r="F176" s="60">
        <v>248.84</v>
      </c>
      <c r="G176" s="44"/>
      <c r="H176" s="38"/>
      <c r="I176" s="39" t="s">
        <v>33</v>
      </c>
      <c r="J176" s="40">
        <f t="shared" si="12"/>
        <v>1</v>
      </c>
      <c r="K176" s="38" t="s">
        <v>34</v>
      </c>
      <c r="L176" s="38" t="s">
        <v>4</v>
      </c>
      <c r="M176" s="41"/>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13"/>
        <v>12442</v>
      </c>
      <c r="BB176" s="51">
        <f t="shared" si="14"/>
        <v>12442</v>
      </c>
      <c r="BC176" s="56" t="str">
        <f t="shared" si="15"/>
        <v>INR  Twelve Thousand Four Hundred &amp; Forty Two  Only</v>
      </c>
      <c r="IA176" s="20">
        <v>15.07</v>
      </c>
      <c r="IB176" s="20" t="s">
        <v>203</v>
      </c>
      <c r="ID176" s="20">
        <v>50</v>
      </c>
      <c r="IE176" s="21" t="s">
        <v>43</v>
      </c>
      <c r="IF176" s="21"/>
      <c r="IG176" s="21"/>
      <c r="IH176" s="21"/>
      <c r="II176" s="21"/>
    </row>
    <row r="177" spans="1:243" s="20" customFormat="1" ht="28.5">
      <c r="A177" s="66">
        <v>15.08</v>
      </c>
      <c r="B177" s="57" t="s">
        <v>204</v>
      </c>
      <c r="C177" s="32"/>
      <c r="D177" s="32">
        <v>100</v>
      </c>
      <c r="E177" s="58" t="s">
        <v>43</v>
      </c>
      <c r="F177" s="60">
        <v>319.64</v>
      </c>
      <c r="G177" s="44"/>
      <c r="H177" s="38"/>
      <c r="I177" s="39" t="s">
        <v>33</v>
      </c>
      <c r="J177" s="40">
        <f t="shared" si="12"/>
        <v>1</v>
      </c>
      <c r="K177" s="38" t="s">
        <v>34</v>
      </c>
      <c r="L177" s="38" t="s">
        <v>4</v>
      </c>
      <c r="M177" s="41"/>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 t="shared" si="13"/>
        <v>31964</v>
      </c>
      <c r="BB177" s="51">
        <f t="shared" si="14"/>
        <v>31964</v>
      </c>
      <c r="BC177" s="56" t="str">
        <f t="shared" si="15"/>
        <v>INR  Thirty One Thousand Nine Hundred &amp; Sixty Four  Only</v>
      </c>
      <c r="IA177" s="20">
        <v>15.08</v>
      </c>
      <c r="IB177" s="20" t="s">
        <v>204</v>
      </c>
      <c r="ID177" s="20">
        <v>100</v>
      </c>
      <c r="IE177" s="21" t="s">
        <v>43</v>
      </c>
      <c r="IF177" s="21"/>
      <c r="IG177" s="21"/>
      <c r="IH177" s="21"/>
      <c r="II177" s="21"/>
    </row>
    <row r="178" spans="1:243" s="20" customFormat="1" ht="42.75">
      <c r="A178" s="66">
        <v>15.09</v>
      </c>
      <c r="B178" s="57" t="s">
        <v>206</v>
      </c>
      <c r="C178" s="32"/>
      <c r="D178" s="32">
        <v>20</v>
      </c>
      <c r="E178" s="58" t="s">
        <v>43</v>
      </c>
      <c r="F178" s="60">
        <v>372.38</v>
      </c>
      <c r="G178" s="44"/>
      <c r="H178" s="38"/>
      <c r="I178" s="39" t="s">
        <v>33</v>
      </c>
      <c r="J178" s="40">
        <f t="shared" si="12"/>
        <v>1</v>
      </c>
      <c r="K178" s="38" t="s">
        <v>34</v>
      </c>
      <c r="L178" s="38" t="s">
        <v>4</v>
      </c>
      <c r="M178" s="41"/>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2">
        <f t="shared" si="13"/>
        <v>7447.6</v>
      </c>
      <c r="BB178" s="51">
        <f t="shared" si="14"/>
        <v>7447.6</v>
      </c>
      <c r="BC178" s="56" t="str">
        <f t="shared" si="15"/>
        <v>INR  Seven Thousand Four Hundred &amp; Forty Seven  and Paise Sixty Only</v>
      </c>
      <c r="IA178" s="20">
        <v>15.09</v>
      </c>
      <c r="IB178" s="20" t="s">
        <v>206</v>
      </c>
      <c r="ID178" s="20">
        <v>20</v>
      </c>
      <c r="IE178" s="21" t="s">
        <v>43</v>
      </c>
      <c r="IF178" s="21"/>
      <c r="IG178" s="21"/>
      <c r="IH178" s="21"/>
      <c r="II178" s="21"/>
    </row>
    <row r="179" spans="1:243" s="20" customFormat="1" ht="42.75">
      <c r="A179" s="66">
        <v>15.1</v>
      </c>
      <c r="B179" s="57" t="s">
        <v>207</v>
      </c>
      <c r="C179" s="32"/>
      <c r="D179" s="32">
        <v>50</v>
      </c>
      <c r="E179" s="58" t="s">
        <v>43</v>
      </c>
      <c r="F179" s="60">
        <v>423.63</v>
      </c>
      <c r="G179" s="44"/>
      <c r="H179" s="38"/>
      <c r="I179" s="39" t="s">
        <v>33</v>
      </c>
      <c r="J179" s="40">
        <f t="shared" si="12"/>
        <v>1</v>
      </c>
      <c r="K179" s="38" t="s">
        <v>34</v>
      </c>
      <c r="L179" s="38" t="s">
        <v>4</v>
      </c>
      <c r="M179" s="41"/>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 t="shared" si="13"/>
        <v>21181.5</v>
      </c>
      <c r="BB179" s="51">
        <f t="shared" si="14"/>
        <v>21181.5</v>
      </c>
      <c r="BC179" s="56" t="str">
        <f t="shared" si="15"/>
        <v>INR  Twenty One Thousand One Hundred &amp; Eighty One  and Paise Fifty Only</v>
      </c>
      <c r="IA179" s="20">
        <v>15.1</v>
      </c>
      <c r="IB179" s="20" t="s">
        <v>207</v>
      </c>
      <c r="ID179" s="20">
        <v>50</v>
      </c>
      <c r="IE179" s="21" t="s">
        <v>43</v>
      </c>
      <c r="IF179" s="21"/>
      <c r="IG179" s="21"/>
      <c r="IH179" s="21"/>
      <c r="II179" s="21"/>
    </row>
    <row r="180" spans="1:243" s="20" customFormat="1" ht="28.5">
      <c r="A180" s="66">
        <v>15.11</v>
      </c>
      <c r="B180" s="57" t="s">
        <v>208</v>
      </c>
      <c r="C180" s="32"/>
      <c r="D180" s="32">
        <v>100</v>
      </c>
      <c r="E180" s="58" t="s">
        <v>43</v>
      </c>
      <c r="F180" s="60">
        <v>495.62</v>
      </c>
      <c r="G180" s="44"/>
      <c r="H180" s="38"/>
      <c r="I180" s="39" t="s">
        <v>33</v>
      </c>
      <c r="J180" s="40">
        <f t="shared" si="12"/>
        <v>1</v>
      </c>
      <c r="K180" s="38" t="s">
        <v>34</v>
      </c>
      <c r="L180" s="38" t="s">
        <v>4</v>
      </c>
      <c r="M180" s="41"/>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2">
        <f t="shared" si="13"/>
        <v>49562</v>
      </c>
      <c r="BB180" s="51">
        <f t="shared" si="14"/>
        <v>49562</v>
      </c>
      <c r="BC180" s="56" t="str">
        <f t="shared" si="15"/>
        <v>INR  Forty Nine Thousand Five Hundred &amp; Sixty Two  Only</v>
      </c>
      <c r="IA180" s="20">
        <v>15.11</v>
      </c>
      <c r="IB180" s="20" t="s">
        <v>208</v>
      </c>
      <c r="ID180" s="20">
        <v>100</v>
      </c>
      <c r="IE180" s="21" t="s">
        <v>43</v>
      </c>
      <c r="IF180" s="21"/>
      <c r="IG180" s="21"/>
      <c r="IH180" s="21"/>
      <c r="II180" s="21"/>
    </row>
    <row r="181" spans="1:243" s="20" customFormat="1" ht="28.5">
      <c r="A181" s="66">
        <v>15.12</v>
      </c>
      <c r="B181" s="57" t="s">
        <v>209</v>
      </c>
      <c r="C181" s="32"/>
      <c r="D181" s="32">
        <v>12</v>
      </c>
      <c r="E181" s="58" t="s">
        <v>43</v>
      </c>
      <c r="F181" s="60">
        <v>759.67</v>
      </c>
      <c r="G181" s="44"/>
      <c r="H181" s="38"/>
      <c r="I181" s="39" t="s">
        <v>33</v>
      </c>
      <c r="J181" s="40">
        <f t="shared" si="12"/>
        <v>1</v>
      </c>
      <c r="K181" s="38" t="s">
        <v>34</v>
      </c>
      <c r="L181" s="38" t="s">
        <v>4</v>
      </c>
      <c r="M181" s="41"/>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 t="shared" si="13"/>
        <v>9116.04</v>
      </c>
      <c r="BB181" s="51">
        <f t="shared" si="14"/>
        <v>9116.04</v>
      </c>
      <c r="BC181" s="56" t="str">
        <f t="shared" si="15"/>
        <v>INR  Nine Thousand One Hundred &amp; Sixteen  and Paise Four Only</v>
      </c>
      <c r="IA181" s="20">
        <v>15.12</v>
      </c>
      <c r="IB181" s="20" t="s">
        <v>209</v>
      </c>
      <c r="ID181" s="20">
        <v>12</v>
      </c>
      <c r="IE181" s="21" t="s">
        <v>43</v>
      </c>
      <c r="IF181" s="21"/>
      <c r="IG181" s="21"/>
      <c r="IH181" s="21"/>
      <c r="II181" s="21"/>
    </row>
    <row r="182" spans="1:243" s="20" customFormat="1" ht="78.75">
      <c r="A182" s="66">
        <v>15.13</v>
      </c>
      <c r="B182" s="57" t="s">
        <v>210</v>
      </c>
      <c r="C182" s="32"/>
      <c r="D182" s="76"/>
      <c r="E182" s="76"/>
      <c r="F182" s="76"/>
      <c r="G182" s="76"/>
      <c r="H182" s="76"/>
      <c r="I182" s="76"/>
      <c r="J182" s="76"/>
      <c r="K182" s="76"/>
      <c r="L182" s="76"/>
      <c r="M182" s="76"/>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IA182" s="20">
        <v>15.13</v>
      </c>
      <c r="IB182" s="20" t="s">
        <v>210</v>
      </c>
      <c r="IE182" s="21"/>
      <c r="IF182" s="21"/>
      <c r="IG182" s="21"/>
      <c r="IH182" s="21"/>
      <c r="II182" s="21"/>
    </row>
    <row r="183" spans="1:243" s="20" customFormat="1" ht="42.75">
      <c r="A183" s="66">
        <v>15.14</v>
      </c>
      <c r="B183" s="57" t="s">
        <v>211</v>
      </c>
      <c r="C183" s="32"/>
      <c r="D183" s="32">
        <v>6</v>
      </c>
      <c r="E183" s="58" t="s">
        <v>46</v>
      </c>
      <c r="F183" s="60">
        <v>590.49</v>
      </c>
      <c r="G183" s="44"/>
      <c r="H183" s="38"/>
      <c r="I183" s="39" t="s">
        <v>33</v>
      </c>
      <c r="J183" s="40">
        <f t="shared" si="12"/>
        <v>1</v>
      </c>
      <c r="K183" s="38" t="s">
        <v>34</v>
      </c>
      <c r="L183" s="38" t="s">
        <v>4</v>
      </c>
      <c r="M183" s="41"/>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 t="shared" si="13"/>
        <v>3542.94</v>
      </c>
      <c r="BB183" s="51">
        <f t="shared" si="14"/>
        <v>3542.94</v>
      </c>
      <c r="BC183" s="56" t="str">
        <f t="shared" si="15"/>
        <v>INR  Three Thousand Five Hundred &amp; Forty Two  and Paise Ninety Four Only</v>
      </c>
      <c r="IA183" s="20">
        <v>15.14</v>
      </c>
      <c r="IB183" s="20" t="s">
        <v>211</v>
      </c>
      <c r="ID183" s="20">
        <v>6</v>
      </c>
      <c r="IE183" s="21" t="s">
        <v>46</v>
      </c>
      <c r="IF183" s="21"/>
      <c r="IG183" s="21"/>
      <c r="IH183" s="21"/>
      <c r="II183" s="21"/>
    </row>
    <row r="184" spans="1:243" s="20" customFormat="1" ht="42.75">
      <c r="A184" s="66">
        <v>15.15</v>
      </c>
      <c r="B184" s="57" t="s">
        <v>212</v>
      </c>
      <c r="C184" s="32"/>
      <c r="D184" s="32">
        <v>3</v>
      </c>
      <c r="E184" s="58" t="s">
        <v>46</v>
      </c>
      <c r="F184" s="60">
        <v>1256.25</v>
      </c>
      <c r="G184" s="44"/>
      <c r="H184" s="38"/>
      <c r="I184" s="39" t="s">
        <v>33</v>
      </c>
      <c r="J184" s="40">
        <f t="shared" si="12"/>
        <v>1</v>
      </c>
      <c r="K184" s="38" t="s">
        <v>34</v>
      </c>
      <c r="L184" s="38" t="s">
        <v>4</v>
      </c>
      <c r="M184" s="41"/>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2">
        <f t="shared" si="13"/>
        <v>3768.75</v>
      </c>
      <c r="BB184" s="51">
        <f t="shared" si="14"/>
        <v>3768.75</v>
      </c>
      <c r="BC184" s="56" t="str">
        <f t="shared" si="15"/>
        <v>INR  Three Thousand Seven Hundred &amp; Sixty Eight  and Paise Seventy Five Only</v>
      </c>
      <c r="IA184" s="20">
        <v>15.15</v>
      </c>
      <c r="IB184" s="20" t="s">
        <v>212</v>
      </c>
      <c r="ID184" s="20">
        <v>3</v>
      </c>
      <c r="IE184" s="21" t="s">
        <v>46</v>
      </c>
      <c r="IF184" s="21"/>
      <c r="IG184" s="21"/>
      <c r="IH184" s="21"/>
      <c r="II184" s="21"/>
    </row>
    <row r="185" spans="1:243" s="20" customFormat="1" ht="31.5">
      <c r="A185" s="66">
        <v>15.16</v>
      </c>
      <c r="B185" s="57" t="s">
        <v>213</v>
      </c>
      <c r="C185" s="32"/>
      <c r="D185" s="76"/>
      <c r="E185" s="76"/>
      <c r="F185" s="76"/>
      <c r="G185" s="76"/>
      <c r="H185" s="76"/>
      <c r="I185" s="76"/>
      <c r="J185" s="76"/>
      <c r="K185" s="76"/>
      <c r="L185" s="76"/>
      <c r="M185" s="76"/>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IA185" s="20">
        <v>15.16</v>
      </c>
      <c r="IB185" s="20" t="s">
        <v>213</v>
      </c>
      <c r="IE185" s="21"/>
      <c r="IF185" s="21"/>
      <c r="IG185" s="21"/>
      <c r="IH185" s="21"/>
      <c r="II185" s="21"/>
    </row>
    <row r="186" spans="1:243" s="20" customFormat="1" ht="28.5">
      <c r="A186" s="66">
        <v>15.17</v>
      </c>
      <c r="B186" s="57" t="s">
        <v>214</v>
      </c>
      <c r="C186" s="32"/>
      <c r="D186" s="32">
        <v>3</v>
      </c>
      <c r="E186" s="58" t="s">
        <v>46</v>
      </c>
      <c r="F186" s="60">
        <v>265.28</v>
      </c>
      <c r="G186" s="44"/>
      <c r="H186" s="38"/>
      <c r="I186" s="39" t="s">
        <v>33</v>
      </c>
      <c r="J186" s="40">
        <f t="shared" si="12"/>
        <v>1</v>
      </c>
      <c r="K186" s="38" t="s">
        <v>34</v>
      </c>
      <c r="L186" s="38" t="s">
        <v>4</v>
      </c>
      <c r="M186" s="41"/>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13"/>
        <v>795.84</v>
      </c>
      <c r="BB186" s="51">
        <f t="shared" si="14"/>
        <v>795.84</v>
      </c>
      <c r="BC186" s="56" t="str">
        <f t="shared" si="15"/>
        <v>INR  Seven Hundred &amp; Ninety Five  and Paise Eighty Four Only</v>
      </c>
      <c r="IA186" s="20">
        <v>15.17</v>
      </c>
      <c r="IB186" s="20" t="s">
        <v>214</v>
      </c>
      <c r="ID186" s="20">
        <v>3</v>
      </c>
      <c r="IE186" s="21" t="s">
        <v>46</v>
      </c>
      <c r="IF186" s="21"/>
      <c r="IG186" s="21"/>
      <c r="IH186" s="21"/>
      <c r="II186" s="21"/>
    </row>
    <row r="187" spans="1:243" s="20" customFormat="1" ht="47.25">
      <c r="A187" s="66">
        <v>15.18</v>
      </c>
      <c r="B187" s="57" t="s">
        <v>215</v>
      </c>
      <c r="C187" s="32"/>
      <c r="D187" s="76"/>
      <c r="E187" s="76"/>
      <c r="F187" s="76"/>
      <c r="G187" s="76"/>
      <c r="H187" s="76"/>
      <c r="I187" s="76"/>
      <c r="J187" s="76"/>
      <c r="K187" s="76"/>
      <c r="L187" s="76"/>
      <c r="M187" s="76"/>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IA187" s="20">
        <v>15.18</v>
      </c>
      <c r="IB187" s="20" t="s">
        <v>215</v>
      </c>
      <c r="IE187" s="21"/>
      <c r="IF187" s="21"/>
      <c r="IG187" s="21"/>
      <c r="IH187" s="21"/>
      <c r="II187" s="21"/>
    </row>
    <row r="188" spans="1:243" s="20" customFormat="1" ht="42.75">
      <c r="A188" s="66">
        <v>15.19</v>
      </c>
      <c r="B188" s="57" t="s">
        <v>216</v>
      </c>
      <c r="C188" s="32"/>
      <c r="D188" s="32">
        <v>6</v>
      </c>
      <c r="E188" s="58" t="s">
        <v>46</v>
      </c>
      <c r="F188" s="60">
        <v>435.91</v>
      </c>
      <c r="G188" s="44"/>
      <c r="H188" s="38"/>
      <c r="I188" s="39" t="s">
        <v>33</v>
      </c>
      <c r="J188" s="40">
        <f t="shared" si="12"/>
        <v>1</v>
      </c>
      <c r="K188" s="38" t="s">
        <v>34</v>
      </c>
      <c r="L188" s="38" t="s">
        <v>4</v>
      </c>
      <c r="M188" s="41"/>
      <c r="N188" s="49"/>
      <c r="O188" s="49"/>
      <c r="P188" s="50"/>
      <c r="Q188" s="49"/>
      <c r="R188" s="49"/>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2">
        <f t="shared" si="13"/>
        <v>2615.46</v>
      </c>
      <c r="BB188" s="51">
        <f t="shared" si="14"/>
        <v>2615.46</v>
      </c>
      <c r="BC188" s="56" t="str">
        <f t="shared" si="15"/>
        <v>INR  Two Thousand Six Hundred &amp; Fifteen  and Paise Forty Six Only</v>
      </c>
      <c r="IA188" s="20">
        <v>15.19</v>
      </c>
      <c r="IB188" s="20" t="s">
        <v>216</v>
      </c>
      <c r="ID188" s="20">
        <v>6</v>
      </c>
      <c r="IE188" s="21" t="s">
        <v>46</v>
      </c>
      <c r="IF188" s="21"/>
      <c r="IG188" s="21"/>
      <c r="IH188" s="21"/>
      <c r="II188" s="21"/>
    </row>
    <row r="189" spans="1:243" s="20" customFormat="1" ht="28.5">
      <c r="A189" s="66">
        <v>15.2</v>
      </c>
      <c r="B189" s="57" t="s">
        <v>217</v>
      </c>
      <c r="C189" s="32"/>
      <c r="D189" s="32">
        <v>1</v>
      </c>
      <c r="E189" s="58" t="s">
        <v>46</v>
      </c>
      <c r="F189" s="60">
        <v>509.64</v>
      </c>
      <c r="G189" s="44"/>
      <c r="H189" s="38"/>
      <c r="I189" s="39" t="s">
        <v>33</v>
      </c>
      <c r="J189" s="40">
        <f t="shared" si="12"/>
        <v>1</v>
      </c>
      <c r="K189" s="38" t="s">
        <v>34</v>
      </c>
      <c r="L189" s="38" t="s">
        <v>4</v>
      </c>
      <c r="M189" s="41"/>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 t="shared" si="13"/>
        <v>509.64</v>
      </c>
      <c r="BB189" s="51">
        <f t="shared" si="14"/>
        <v>509.64</v>
      </c>
      <c r="BC189" s="56" t="str">
        <f t="shared" si="15"/>
        <v>INR  Five Hundred &amp; Nine  and Paise Sixty Four Only</v>
      </c>
      <c r="IA189" s="20">
        <v>15.2</v>
      </c>
      <c r="IB189" s="20" t="s">
        <v>217</v>
      </c>
      <c r="ID189" s="20">
        <v>1</v>
      </c>
      <c r="IE189" s="21" t="s">
        <v>46</v>
      </c>
      <c r="IF189" s="21"/>
      <c r="IG189" s="21"/>
      <c r="IH189" s="21"/>
      <c r="II189" s="21"/>
    </row>
    <row r="190" spans="1:243" s="20" customFormat="1" ht="28.5">
      <c r="A190" s="66">
        <v>15.21</v>
      </c>
      <c r="B190" s="57" t="s">
        <v>218</v>
      </c>
      <c r="C190" s="32"/>
      <c r="D190" s="32">
        <v>1</v>
      </c>
      <c r="E190" s="58" t="s">
        <v>46</v>
      </c>
      <c r="F190" s="60">
        <v>594.83</v>
      </c>
      <c r="G190" s="44"/>
      <c r="H190" s="38"/>
      <c r="I190" s="39" t="s">
        <v>33</v>
      </c>
      <c r="J190" s="40">
        <f t="shared" si="12"/>
        <v>1</v>
      </c>
      <c r="K190" s="38" t="s">
        <v>34</v>
      </c>
      <c r="L190" s="38" t="s">
        <v>4</v>
      </c>
      <c r="M190" s="41"/>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2">
        <f t="shared" si="13"/>
        <v>594.83</v>
      </c>
      <c r="BB190" s="51">
        <f t="shared" si="14"/>
        <v>594.83</v>
      </c>
      <c r="BC190" s="56" t="str">
        <f t="shared" si="15"/>
        <v>INR  Five Hundred &amp; Ninety Four  and Paise Eighty Three Only</v>
      </c>
      <c r="IA190" s="20">
        <v>15.21</v>
      </c>
      <c r="IB190" s="20" t="s">
        <v>218</v>
      </c>
      <c r="ID190" s="20">
        <v>1</v>
      </c>
      <c r="IE190" s="21" t="s">
        <v>46</v>
      </c>
      <c r="IF190" s="21"/>
      <c r="IG190" s="21"/>
      <c r="IH190" s="21"/>
      <c r="II190" s="21"/>
    </row>
    <row r="191" spans="1:243" s="20" customFormat="1" ht="42.75">
      <c r="A191" s="66">
        <v>15.22</v>
      </c>
      <c r="B191" s="57" t="s">
        <v>219</v>
      </c>
      <c r="C191" s="32"/>
      <c r="D191" s="32">
        <v>6</v>
      </c>
      <c r="E191" s="58" t="s">
        <v>46</v>
      </c>
      <c r="F191" s="60">
        <v>762.12</v>
      </c>
      <c r="G191" s="44"/>
      <c r="H191" s="38"/>
      <c r="I191" s="39" t="s">
        <v>33</v>
      </c>
      <c r="J191" s="40">
        <f t="shared" si="12"/>
        <v>1</v>
      </c>
      <c r="K191" s="38" t="s">
        <v>34</v>
      </c>
      <c r="L191" s="38" t="s">
        <v>4</v>
      </c>
      <c r="M191" s="41"/>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 t="shared" si="13"/>
        <v>4572.72</v>
      </c>
      <c r="BB191" s="51">
        <f t="shared" si="14"/>
        <v>4572.72</v>
      </c>
      <c r="BC191" s="56" t="str">
        <f t="shared" si="15"/>
        <v>INR  Four Thousand Five Hundred &amp; Seventy Two  and Paise Seventy Two Only</v>
      </c>
      <c r="IA191" s="20">
        <v>15.22</v>
      </c>
      <c r="IB191" s="20" t="s">
        <v>219</v>
      </c>
      <c r="ID191" s="20">
        <v>6</v>
      </c>
      <c r="IE191" s="21" t="s">
        <v>46</v>
      </c>
      <c r="IF191" s="21"/>
      <c r="IG191" s="21"/>
      <c r="IH191" s="21"/>
      <c r="II191" s="21"/>
    </row>
    <row r="192" spans="1:243" s="20" customFormat="1" ht="42.75">
      <c r="A192" s="66">
        <v>15.23</v>
      </c>
      <c r="B192" s="57" t="s">
        <v>220</v>
      </c>
      <c r="C192" s="32"/>
      <c r="D192" s="32">
        <v>1</v>
      </c>
      <c r="E192" s="58" t="s">
        <v>46</v>
      </c>
      <c r="F192" s="60">
        <v>1944.67</v>
      </c>
      <c r="G192" s="44"/>
      <c r="H192" s="38"/>
      <c r="I192" s="39" t="s">
        <v>33</v>
      </c>
      <c r="J192" s="40">
        <f t="shared" si="12"/>
        <v>1</v>
      </c>
      <c r="K192" s="38" t="s">
        <v>34</v>
      </c>
      <c r="L192" s="38" t="s">
        <v>4</v>
      </c>
      <c r="M192" s="41"/>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13"/>
        <v>1944.67</v>
      </c>
      <c r="BB192" s="51">
        <f t="shared" si="14"/>
        <v>1944.67</v>
      </c>
      <c r="BC192" s="56" t="str">
        <f t="shared" si="15"/>
        <v>INR  One Thousand Nine Hundred &amp; Forty Four  and Paise Sixty Seven Only</v>
      </c>
      <c r="IA192" s="20">
        <v>15.23</v>
      </c>
      <c r="IB192" s="20" t="s">
        <v>220</v>
      </c>
      <c r="ID192" s="20">
        <v>1</v>
      </c>
      <c r="IE192" s="21" t="s">
        <v>46</v>
      </c>
      <c r="IF192" s="21"/>
      <c r="IG192" s="21"/>
      <c r="IH192" s="21"/>
      <c r="II192" s="21"/>
    </row>
    <row r="193" spans="1:243" s="20" customFormat="1" ht="47.25">
      <c r="A193" s="66">
        <v>15.24</v>
      </c>
      <c r="B193" s="57" t="s">
        <v>221</v>
      </c>
      <c r="C193" s="32"/>
      <c r="D193" s="76"/>
      <c r="E193" s="76"/>
      <c r="F193" s="76"/>
      <c r="G193" s="76"/>
      <c r="H193" s="76"/>
      <c r="I193" s="76"/>
      <c r="J193" s="76"/>
      <c r="K193" s="76"/>
      <c r="L193" s="76"/>
      <c r="M193" s="76"/>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IA193" s="20">
        <v>15.24</v>
      </c>
      <c r="IB193" s="20" t="s">
        <v>221</v>
      </c>
      <c r="IE193" s="21"/>
      <c r="IF193" s="21"/>
      <c r="IG193" s="21"/>
      <c r="IH193" s="21"/>
      <c r="II193" s="21"/>
    </row>
    <row r="194" spans="1:243" s="20" customFormat="1" ht="42.75">
      <c r="A194" s="66">
        <v>15.25</v>
      </c>
      <c r="B194" s="57" t="s">
        <v>222</v>
      </c>
      <c r="C194" s="32"/>
      <c r="D194" s="32">
        <v>6</v>
      </c>
      <c r="E194" s="58" t="s">
        <v>46</v>
      </c>
      <c r="F194" s="60">
        <v>298.42</v>
      </c>
      <c r="G194" s="44"/>
      <c r="H194" s="38"/>
      <c r="I194" s="39" t="s">
        <v>33</v>
      </c>
      <c r="J194" s="40">
        <f t="shared" si="12"/>
        <v>1</v>
      </c>
      <c r="K194" s="38" t="s">
        <v>34</v>
      </c>
      <c r="L194" s="38" t="s">
        <v>4</v>
      </c>
      <c r="M194" s="41"/>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13"/>
        <v>1790.52</v>
      </c>
      <c r="BB194" s="51">
        <f t="shared" si="14"/>
        <v>1790.52</v>
      </c>
      <c r="BC194" s="56" t="str">
        <f t="shared" si="15"/>
        <v>INR  One Thousand Seven Hundred &amp; Ninety  and Paise Fifty Two Only</v>
      </c>
      <c r="IA194" s="20">
        <v>15.25</v>
      </c>
      <c r="IB194" s="20" t="s">
        <v>222</v>
      </c>
      <c r="ID194" s="20">
        <v>6</v>
      </c>
      <c r="IE194" s="21" t="s">
        <v>46</v>
      </c>
      <c r="IF194" s="21"/>
      <c r="IG194" s="21"/>
      <c r="IH194" s="21"/>
      <c r="II194" s="21"/>
    </row>
    <row r="195" spans="1:243" s="20" customFormat="1" ht="42.75">
      <c r="A195" s="66">
        <v>15.26</v>
      </c>
      <c r="B195" s="57" t="s">
        <v>216</v>
      </c>
      <c r="C195" s="32"/>
      <c r="D195" s="32">
        <v>3</v>
      </c>
      <c r="E195" s="58" t="s">
        <v>46</v>
      </c>
      <c r="F195" s="60">
        <v>384.35</v>
      </c>
      <c r="G195" s="44"/>
      <c r="H195" s="38"/>
      <c r="I195" s="39" t="s">
        <v>33</v>
      </c>
      <c r="J195" s="40">
        <f t="shared" si="12"/>
        <v>1</v>
      </c>
      <c r="K195" s="38" t="s">
        <v>34</v>
      </c>
      <c r="L195" s="38" t="s">
        <v>4</v>
      </c>
      <c r="M195" s="41"/>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13"/>
        <v>1153.05</v>
      </c>
      <c r="BB195" s="51">
        <f t="shared" si="14"/>
        <v>1153.05</v>
      </c>
      <c r="BC195" s="56" t="str">
        <f t="shared" si="15"/>
        <v>INR  One Thousand One Hundred &amp; Fifty Three  and Paise Five Only</v>
      </c>
      <c r="IA195" s="20">
        <v>15.26</v>
      </c>
      <c r="IB195" s="20" t="s">
        <v>216</v>
      </c>
      <c r="ID195" s="20">
        <v>3</v>
      </c>
      <c r="IE195" s="21" t="s">
        <v>46</v>
      </c>
      <c r="IF195" s="21"/>
      <c r="IG195" s="21"/>
      <c r="IH195" s="21"/>
      <c r="II195" s="21"/>
    </row>
    <row r="196" spans="1:243" s="20" customFormat="1" ht="63">
      <c r="A196" s="66">
        <v>15.27</v>
      </c>
      <c r="B196" s="57" t="s">
        <v>223</v>
      </c>
      <c r="C196" s="32"/>
      <c r="D196" s="76"/>
      <c r="E196" s="76"/>
      <c r="F196" s="76"/>
      <c r="G196" s="76"/>
      <c r="H196" s="76"/>
      <c r="I196" s="76"/>
      <c r="J196" s="76"/>
      <c r="K196" s="76"/>
      <c r="L196" s="76"/>
      <c r="M196" s="76"/>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IA196" s="20">
        <v>15.27</v>
      </c>
      <c r="IB196" s="20" t="s">
        <v>223</v>
      </c>
      <c r="IE196" s="21"/>
      <c r="IF196" s="21"/>
      <c r="IG196" s="21"/>
      <c r="IH196" s="21"/>
      <c r="II196" s="21"/>
    </row>
    <row r="197" spans="1:243" s="20" customFormat="1" ht="42.75">
      <c r="A197" s="66">
        <v>15.28</v>
      </c>
      <c r="B197" s="57" t="s">
        <v>224</v>
      </c>
      <c r="C197" s="32"/>
      <c r="D197" s="32">
        <v>2</v>
      </c>
      <c r="E197" s="58" t="s">
        <v>326</v>
      </c>
      <c r="F197" s="60">
        <v>4664.97</v>
      </c>
      <c r="G197" s="44"/>
      <c r="H197" s="38"/>
      <c r="I197" s="39" t="s">
        <v>33</v>
      </c>
      <c r="J197" s="40">
        <f t="shared" si="12"/>
        <v>1</v>
      </c>
      <c r="K197" s="38" t="s">
        <v>34</v>
      </c>
      <c r="L197" s="38" t="s">
        <v>4</v>
      </c>
      <c r="M197" s="41"/>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2">
        <f t="shared" si="13"/>
        <v>9329.94</v>
      </c>
      <c r="BB197" s="51">
        <f t="shared" si="14"/>
        <v>9329.94</v>
      </c>
      <c r="BC197" s="56" t="str">
        <f t="shared" si="15"/>
        <v>INR  Nine Thousand Three Hundred &amp; Twenty Nine  and Paise Ninety Four Only</v>
      </c>
      <c r="IA197" s="20">
        <v>15.28</v>
      </c>
      <c r="IB197" s="20" t="s">
        <v>224</v>
      </c>
      <c r="ID197" s="20">
        <v>2</v>
      </c>
      <c r="IE197" s="21" t="s">
        <v>326</v>
      </c>
      <c r="IF197" s="21"/>
      <c r="IG197" s="21"/>
      <c r="IH197" s="21"/>
      <c r="II197" s="21"/>
    </row>
    <row r="198" spans="1:243" s="20" customFormat="1" ht="78.75">
      <c r="A198" s="66">
        <v>15.29</v>
      </c>
      <c r="B198" s="57" t="s">
        <v>225</v>
      </c>
      <c r="C198" s="32"/>
      <c r="D198" s="76"/>
      <c r="E198" s="76"/>
      <c r="F198" s="76"/>
      <c r="G198" s="76"/>
      <c r="H198" s="76"/>
      <c r="I198" s="76"/>
      <c r="J198" s="76"/>
      <c r="K198" s="76"/>
      <c r="L198" s="76"/>
      <c r="M198" s="76"/>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IA198" s="20">
        <v>15.29</v>
      </c>
      <c r="IB198" s="20" t="s">
        <v>225</v>
      </c>
      <c r="IE198" s="21"/>
      <c r="IF198" s="21"/>
      <c r="IG198" s="21"/>
      <c r="IH198" s="21"/>
      <c r="II198" s="21"/>
    </row>
    <row r="199" spans="1:243" s="20" customFormat="1" ht="42.75">
      <c r="A199" s="66">
        <v>15.3</v>
      </c>
      <c r="B199" s="57" t="s">
        <v>224</v>
      </c>
      <c r="C199" s="32"/>
      <c r="D199" s="32">
        <v>3</v>
      </c>
      <c r="E199" s="58" t="s">
        <v>326</v>
      </c>
      <c r="F199" s="60">
        <v>6893.91</v>
      </c>
      <c r="G199" s="44"/>
      <c r="H199" s="38"/>
      <c r="I199" s="39" t="s">
        <v>33</v>
      </c>
      <c r="J199" s="40">
        <f t="shared" si="12"/>
        <v>1</v>
      </c>
      <c r="K199" s="38" t="s">
        <v>34</v>
      </c>
      <c r="L199" s="38" t="s">
        <v>4</v>
      </c>
      <c r="M199" s="41"/>
      <c r="N199" s="49"/>
      <c r="O199" s="49"/>
      <c r="P199" s="50"/>
      <c r="Q199" s="49"/>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2">
        <f t="shared" si="13"/>
        <v>20681.73</v>
      </c>
      <c r="BB199" s="51">
        <f t="shared" si="14"/>
        <v>20681.73</v>
      </c>
      <c r="BC199" s="56" t="str">
        <f t="shared" si="15"/>
        <v>INR  Twenty Thousand Six Hundred &amp; Eighty One  and Paise Seventy Three Only</v>
      </c>
      <c r="IA199" s="20">
        <v>15.3</v>
      </c>
      <c r="IB199" s="20" t="s">
        <v>224</v>
      </c>
      <c r="ID199" s="20">
        <v>3</v>
      </c>
      <c r="IE199" s="21" t="s">
        <v>326</v>
      </c>
      <c r="IF199" s="21"/>
      <c r="IG199" s="21"/>
      <c r="IH199" s="21"/>
      <c r="II199" s="21"/>
    </row>
    <row r="200" spans="1:243" s="20" customFormat="1" ht="47.25">
      <c r="A200" s="66">
        <v>15.31</v>
      </c>
      <c r="B200" s="57" t="s">
        <v>226</v>
      </c>
      <c r="C200" s="32"/>
      <c r="D200" s="76"/>
      <c r="E200" s="76"/>
      <c r="F200" s="76"/>
      <c r="G200" s="76"/>
      <c r="H200" s="76"/>
      <c r="I200" s="76"/>
      <c r="J200" s="76"/>
      <c r="K200" s="76"/>
      <c r="L200" s="76"/>
      <c r="M200" s="76"/>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IA200" s="20">
        <v>15.31</v>
      </c>
      <c r="IB200" s="20" t="s">
        <v>226</v>
      </c>
      <c r="IE200" s="21"/>
      <c r="IF200" s="21"/>
      <c r="IG200" s="21"/>
      <c r="IH200" s="21"/>
      <c r="II200" s="21"/>
    </row>
    <row r="201" spans="1:243" s="20" customFormat="1" ht="42.75">
      <c r="A201" s="66">
        <v>15.32</v>
      </c>
      <c r="B201" s="57" t="s">
        <v>227</v>
      </c>
      <c r="C201" s="32"/>
      <c r="D201" s="32">
        <v>23</v>
      </c>
      <c r="E201" s="58" t="s">
        <v>43</v>
      </c>
      <c r="F201" s="60">
        <v>1053.88</v>
      </c>
      <c r="G201" s="44"/>
      <c r="H201" s="38"/>
      <c r="I201" s="39" t="s">
        <v>33</v>
      </c>
      <c r="J201" s="40">
        <f t="shared" si="12"/>
        <v>1</v>
      </c>
      <c r="K201" s="38" t="s">
        <v>34</v>
      </c>
      <c r="L201" s="38" t="s">
        <v>4</v>
      </c>
      <c r="M201" s="41"/>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 t="shared" si="13"/>
        <v>24239.24</v>
      </c>
      <c r="BB201" s="51">
        <f t="shared" si="14"/>
        <v>24239.24</v>
      </c>
      <c r="BC201" s="56" t="str">
        <f t="shared" si="15"/>
        <v>INR  Twenty Four Thousand Two Hundred &amp; Thirty Nine  and Paise Twenty Four Only</v>
      </c>
      <c r="IA201" s="20">
        <v>15.32</v>
      </c>
      <c r="IB201" s="20" t="s">
        <v>227</v>
      </c>
      <c r="ID201" s="20">
        <v>23</v>
      </c>
      <c r="IE201" s="21" t="s">
        <v>43</v>
      </c>
      <c r="IF201" s="21"/>
      <c r="IG201" s="21"/>
      <c r="IH201" s="21"/>
      <c r="II201" s="21"/>
    </row>
    <row r="202" spans="1:243" s="20" customFormat="1" ht="28.5">
      <c r="A202" s="66">
        <v>15.33</v>
      </c>
      <c r="B202" s="57" t="s">
        <v>228</v>
      </c>
      <c r="C202" s="32"/>
      <c r="D202" s="32">
        <v>12</v>
      </c>
      <c r="E202" s="58" t="s">
        <v>43</v>
      </c>
      <c r="F202" s="60">
        <v>1587.68</v>
      </c>
      <c r="G202" s="44"/>
      <c r="H202" s="38"/>
      <c r="I202" s="39" t="s">
        <v>33</v>
      </c>
      <c r="J202" s="40">
        <f t="shared" si="12"/>
        <v>1</v>
      </c>
      <c r="K202" s="38" t="s">
        <v>34</v>
      </c>
      <c r="L202" s="38" t="s">
        <v>4</v>
      </c>
      <c r="M202" s="41"/>
      <c r="N202" s="49"/>
      <c r="O202" s="49"/>
      <c r="P202" s="50"/>
      <c r="Q202" s="49"/>
      <c r="R202" s="49"/>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2">
        <f t="shared" si="13"/>
        <v>19052.16</v>
      </c>
      <c r="BB202" s="51">
        <f t="shared" si="14"/>
        <v>19052.16</v>
      </c>
      <c r="BC202" s="56" t="str">
        <f t="shared" si="15"/>
        <v>INR  Nineteen Thousand  &amp;Fifty Two  and Paise Sixteen Only</v>
      </c>
      <c r="IA202" s="20">
        <v>15.33</v>
      </c>
      <c r="IB202" s="20" t="s">
        <v>228</v>
      </c>
      <c r="ID202" s="20">
        <v>12</v>
      </c>
      <c r="IE202" s="21" t="s">
        <v>43</v>
      </c>
      <c r="IF202" s="21"/>
      <c r="IG202" s="21"/>
      <c r="IH202" s="21"/>
      <c r="II202" s="21"/>
    </row>
    <row r="203" spans="1:243" s="20" customFormat="1" ht="28.5">
      <c r="A203" s="66">
        <v>15.34</v>
      </c>
      <c r="B203" s="57" t="s">
        <v>229</v>
      </c>
      <c r="C203" s="32"/>
      <c r="D203" s="32">
        <v>3</v>
      </c>
      <c r="E203" s="58" t="s">
        <v>43</v>
      </c>
      <c r="F203" s="60">
        <v>2685.44</v>
      </c>
      <c r="G203" s="44"/>
      <c r="H203" s="38"/>
      <c r="I203" s="39" t="s">
        <v>33</v>
      </c>
      <c r="J203" s="40">
        <f t="shared" si="12"/>
        <v>1</v>
      </c>
      <c r="K203" s="38" t="s">
        <v>34</v>
      </c>
      <c r="L203" s="38" t="s">
        <v>4</v>
      </c>
      <c r="M203" s="41"/>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2">
        <f t="shared" si="13"/>
        <v>8056.32</v>
      </c>
      <c r="BB203" s="51">
        <f t="shared" si="14"/>
        <v>8056.32</v>
      </c>
      <c r="BC203" s="56" t="str">
        <f t="shared" si="15"/>
        <v>INR  Eight Thousand  &amp;Fifty Six  and Paise Thirty Two Only</v>
      </c>
      <c r="IA203" s="20">
        <v>15.34</v>
      </c>
      <c r="IB203" s="20" t="s">
        <v>229</v>
      </c>
      <c r="ID203" s="20">
        <v>3</v>
      </c>
      <c r="IE203" s="21" t="s">
        <v>43</v>
      </c>
      <c r="IF203" s="21"/>
      <c r="IG203" s="21"/>
      <c r="IH203" s="21"/>
      <c r="II203" s="21"/>
    </row>
    <row r="204" spans="1:243" s="20" customFormat="1" ht="42.75">
      <c r="A204" s="66">
        <v>15.35</v>
      </c>
      <c r="B204" s="57" t="s">
        <v>230</v>
      </c>
      <c r="C204" s="32"/>
      <c r="D204" s="32">
        <v>3</v>
      </c>
      <c r="E204" s="58" t="s">
        <v>43</v>
      </c>
      <c r="F204" s="60">
        <v>3508.99</v>
      </c>
      <c r="G204" s="44"/>
      <c r="H204" s="38"/>
      <c r="I204" s="39" t="s">
        <v>33</v>
      </c>
      <c r="J204" s="40">
        <f aca="true" t="shared" si="16" ref="J204:J263">IF(I204="Less(-)",-1,1)</f>
        <v>1</v>
      </c>
      <c r="K204" s="38" t="s">
        <v>34</v>
      </c>
      <c r="L204" s="38" t="s">
        <v>4</v>
      </c>
      <c r="M204" s="41"/>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2">
        <f aca="true" t="shared" si="17" ref="BA204:BA263">total_amount_ba($B$2,$D$2,D204,F204,J204,K204,M204)</f>
        <v>10526.97</v>
      </c>
      <c r="BB204" s="51">
        <f aca="true" t="shared" si="18" ref="BB204:BB263">BA204+SUM(N204:AZ204)</f>
        <v>10526.97</v>
      </c>
      <c r="BC204" s="56" t="str">
        <f aca="true" t="shared" si="19" ref="BC204:BC263">SpellNumber(L204,BB204)</f>
        <v>INR  Ten Thousand Five Hundred &amp; Twenty Six  and Paise Ninety Seven Only</v>
      </c>
      <c r="IA204" s="20">
        <v>15.35</v>
      </c>
      <c r="IB204" s="20" t="s">
        <v>230</v>
      </c>
      <c r="ID204" s="20">
        <v>3</v>
      </c>
      <c r="IE204" s="21" t="s">
        <v>43</v>
      </c>
      <c r="IF204" s="21"/>
      <c r="IG204" s="21"/>
      <c r="IH204" s="21"/>
      <c r="II204" s="21"/>
    </row>
    <row r="205" spans="1:243" s="20" customFormat="1" ht="42.75">
      <c r="A205" s="66">
        <v>15.36</v>
      </c>
      <c r="B205" s="57" t="s">
        <v>231</v>
      </c>
      <c r="C205" s="32"/>
      <c r="D205" s="32">
        <v>3</v>
      </c>
      <c r="E205" s="58" t="s">
        <v>43</v>
      </c>
      <c r="F205" s="60">
        <v>4726.92</v>
      </c>
      <c r="G205" s="44"/>
      <c r="H205" s="38"/>
      <c r="I205" s="39" t="s">
        <v>33</v>
      </c>
      <c r="J205" s="40">
        <f t="shared" si="16"/>
        <v>1</v>
      </c>
      <c r="K205" s="38" t="s">
        <v>34</v>
      </c>
      <c r="L205" s="38" t="s">
        <v>4</v>
      </c>
      <c r="M205" s="41"/>
      <c r="N205" s="49"/>
      <c r="O205" s="49"/>
      <c r="P205" s="50"/>
      <c r="Q205" s="49"/>
      <c r="R205" s="49"/>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2">
        <f t="shared" si="17"/>
        <v>14180.76</v>
      </c>
      <c r="BB205" s="51">
        <f t="shared" si="18"/>
        <v>14180.76</v>
      </c>
      <c r="BC205" s="56" t="str">
        <f t="shared" si="19"/>
        <v>INR  Fourteen Thousand One Hundred &amp; Eighty  and Paise Seventy Six Only</v>
      </c>
      <c r="IA205" s="20">
        <v>15.36</v>
      </c>
      <c r="IB205" s="20" t="s">
        <v>231</v>
      </c>
      <c r="ID205" s="20">
        <v>3</v>
      </c>
      <c r="IE205" s="21" t="s">
        <v>43</v>
      </c>
      <c r="IF205" s="21"/>
      <c r="IG205" s="21"/>
      <c r="IH205" s="21"/>
      <c r="II205" s="21"/>
    </row>
    <row r="206" spans="1:243" s="20" customFormat="1" ht="63">
      <c r="A206" s="66">
        <v>15.37</v>
      </c>
      <c r="B206" s="57" t="s">
        <v>232</v>
      </c>
      <c r="C206" s="32"/>
      <c r="D206" s="76"/>
      <c r="E206" s="76"/>
      <c r="F206" s="76"/>
      <c r="G206" s="76"/>
      <c r="H206" s="76"/>
      <c r="I206" s="76"/>
      <c r="J206" s="76"/>
      <c r="K206" s="76"/>
      <c r="L206" s="76"/>
      <c r="M206" s="76"/>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IA206" s="20">
        <v>15.37</v>
      </c>
      <c r="IB206" s="20" t="s">
        <v>232</v>
      </c>
      <c r="IE206" s="21"/>
      <c r="IF206" s="21"/>
      <c r="IG206" s="21"/>
      <c r="IH206" s="21"/>
      <c r="II206" s="21"/>
    </row>
    <row r="207" spans="1:243" s="20" customFormat="1" ht="42.75">
      <c r="A207" s="66">
        <v>15.38</v>
      </c>
      <c r="B207" s="57" t="s">
        <v>233</v>
      </c>
      <c r="C207" s="32"/>
      <c r="D207" s="32">
        <v>12</v>
      </c>
      <c r="E207" s="58" t="s">
        <v>46</v>
      </c>
      <c r="F207" s="60">
        <v>328.63</v>
      </c>
      <c r="G207" s="44"/>
      <c r="H207" s="38"/>
      <c r="I207" s="39" t="s">
        <v>33</v>
      </c>
      <c r="J207" s="40">
        <f t="shared" si="16"/>
        <v>1</v>
      </c>
      <c r="K207" s="38" t="s">
        <v>34</v>
      </c>
      <c r="L207" s="38" t="s">
        <v>4</v>
      </c>
      <c r="M207" s="41"/>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 t="shared" si="17"/>
        <v>3943.56</v>
      </c>
      <c r="BB207" s="51">
        <f t="shared" si="18"/>
        <v>3943.56</v>
      </c>
      <c r="BC207" s="56" t="str">
        <f t="shared" si="19"/>
        <v>INR  Three Thousand Nine Hundred &amp; Forty Three  and Paise Fifty Six Only</v>
      </c>
      <c r="IA207" s="20">
        <v>15.38</v>
      </c>
      <c r="IB207" s="20" t="s">
        <v>233</v>
      </c>
      <c r="ID207" s="20">
        <v>12</v>
      </c>
      <c r="IE207" s="21" t="s">
        <v>46</v>
      </c>
      <c r="IF207" s="21"/>
      <c r="IG207" s="21"/>
      <c r="IH207" s="21"/>
      <c r="II207" s="21"/>
    </row>
    <row r="208" spans="1:243" s="20" customFormat="1" ht="42.75">
      <c r="A208" s="66">
        <v>15.39</v>
      </c>
      <c r="B208" s="57" t="s">
        <v>234</v>
      </c>
      <c r="C208" s="32"/>
      <c r="D208" s="32">
        <v>6</v>
      </c>
      <c r="E208" s="58" t="s">
        <v>46</v>
      </c>
      <c r="F208" s="60">
        <v>493.38</v>
      </c>
      <c r="G208" s="44"/>
      <c r="H208" s="38"/>
      <c r="I208" s="39" t="s">
        <v>33</v>
      </c>
      <c r="J208" s="40">
        <f t="shared" si="16"/>
        <v>1</v>
      </c>
      <c r="K208" s="38" t="s">
        <v>34</v>
      </c>
      <c r="L208" s="38" t="s">
        <v>4</v>
      </c>
      <c r="M208" s="41"/>
      <c r="N208" s="49"/>
      <c r="O208" s="49"/>
      <c r="P208" s="50"/>
      <c r="Q208" s="49"/>
      <c r="R208" s="49"/>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2">
        <f t="shared" si="17"/>
        <v>2960.28</v>
      </c>
      <c r="BB208" s="51">
        <f t="shared" si="18"/>
        <v>2960.28</v>
      </c>
      <c r="BC208" s="56" t="str">
        <f t="shared" si="19"/>
        <v>INR  Two Thousand Nine Hundred &amp; Sixty  and Paise Twenty Eight Only</v>
      </c>
      <c r="IA208" s="20">
        <v>15.39</v>
      </c>
      <c r="IB208" s="20" t="s">
        <v>234</v>
      </c>
      <c r="ID208" s="20">
        <v>6</v>
      </c>
      <c r="IE208" s="21" t="s">
        <v>46</v>
      </c>
      <c r="IF208" s="21"/>
      <c r="IG208" s="21"/>
      <c r="IH208" s="21"/>
      <c r="II208" s="21"/>
    </row>
    <row r="209" spans="1:243" s="20" customFormat="1" ht="28.5">
      <c r="A209" s="66">
        <v>15.4</v>
      </c>
      <c r="B209" s="57" t="s">
        <v>235</v>
      </c>
      <c r="C209" s="32"/>
      <c r="D209" s="32">
        <v>1</v>
      </c>
      <c r="E209" s="58" t="s">
        <v>46</v>
      </c>
      <c r="F209" s="60">
        <v>655.55</v>
      </c>
      <c r="G209" s="44"/>
      <c r="H209" s="38"/>
      <c r="I209" s="39" t="s">
        <v>33</v>
      </c>
      <c r="J209" s="40">
        <f t="shared" si="16"/>
        <v>1</v>
      </c>
      <c r="K209" s="38" t="s">
        <v>34</v>
      </c>
      <c r="L209" s="38" t="s">
        <v>4</v>
      </c>
      <c r="M209" s="41"/>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2">
        <f t="shared" si="17"/>
        <v>655.55</v>
      </c>
      <c r="BB209" s="51">
        <f t="shared" si="18"/>
        <v>655.55</v>
      </c>
      <c r="BC209" s="56" t="str">
        <f t="shared" si="19"/>
        <v>INR  Six Hundred &amp; Fifty Five  and Paise Fifty Five Only</v>
      </c>
      <c r="IA209" s="20">
        <v>15.4</v>
      </c>
      <c r="IB209" s="20" t="s">
        <v>235</v>
      </c>
      <c r="ID209" s="20">
        <v>1</v>
      </c>
      <c r="IE209" s="21" t="s">
        <v>46</v>
      </c>
      <c r="IF209" s="21"/>
      <c r="IG209" s="21"/>
      <c r="IH209" s="21"/>
      <c r="II209" s="21"/>
    </row>
    <row r="210" spans="1:243" s="20" customFormat="1" ht="28.5">
      <c r="A210" s="66">
        <v>15.41</v>
      </c>
      <c r="B210" s="57" t="s">
        <v>236</v>
      </c>
      <c r="C210" s="32"/>
      <c r="D210" s="32">
        <v>1</v>
      </c>
      <c r="E210" s="58" t="s">
        <v>46</v>
      </c>
      <c r="F210" s="60">
        <v>819.38</v>
      </c>
      <c r="G210" s="44"/>
      <c r="H210" s="38"/>
      <c r="I210" s="39" t="s">
        <v>33</v>
      </c>
      <c r="J210" s="40">
        <f t="shared" si="16"/>
        <v>1</v>
      </c>
      <c r="K210" s="38" t="s">
        <v>34</v>
      </c>
      <c r="L210" s="38" t="s">
        <v>4</v>
      </c>
      <c r="M210" s="41"/>
      <c r="N210" s="49"/>
      <c r="O210" s="49"/>
      <c r="P210" s="50"/>
      <c r="Q210" s="49"/>
      <c r="R210" s="49"/>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2">
        <f t="shared" si="17"/>
        <v>819.38</v>
      </c>
      <c r="BB210" s="51">
        <f t="shared" si="18"/>
        <v>819.38</v>
      </c>
      <c r="BC210" s="56" t="str">
        <f t="shared" si="19"/>
        <v>INR  Eight Hundred &amp; Nineteen  and Paise Thirty Eight Only</v>
      </c>
      <c r="IA210" s="20">
        <v>15.41</v>
      </c>
      <c r="IB210" s="20" t="s">
        <v>236</v>
      </c>
      <c r="ID210" s="20">
        <v>1</v>
      </c>
      <c r="IE210" s="21" t="s">
        <v>46</v>
      </c>
      <c r="IF210" s="21"/>
      <c r="IG210" s="21"/>
      <c r="IH210" s="21"/>
      <c r="II210" s="21"/>
    </row>
    <row r="211" spans="1:243" s="20" customFormat="1" ht="28.5">
      <c r="A211" s="66">
        <v>15.42</v>
      </c>
      <c r="B211" s="57" t="s">
        <v>237</v>
      </c>
      <c r="C211" s="32"/>
      <c r="D211" s="32">
        <v>1</v>
      </c>
      <c r="E211" s="58" t="s">
        <v>46</v>
      </c>
      <c r="F211" s="60">
        <v>985.53</v>
      </c>
      <c r="G211" s="44"/>
      <c r="H211" s="38"/>
      <c r="I211" s="39" t="s">
        <v>33</v>
      </c>
      <c r="J211" s="40">
        <f t="shared" si="16"/>
        <v>1</v>
      </c>
      <c r="K211" s="38" t="s">
        <v>34</v>
      </c>
      <c r="L211" s="38" t="s">
        <v>4</v>
      </c>
      <c r="M211" s="41"/>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17"/>
        <v>985.53</v>
      </c>
      <c r="BB211" s="51">
        <f t="shared" si="18"/>
        <v>985.53</v>
      </c>
      <c r="BC211" s="56" t="str">
        <f t="shared" si="19"/>
        <v>INR  Nine Hundred &amp; Eighty Five  and Paise Fifty Three Only</v>
      </c>
      <c r="IA211" s="20">
        <v>15.42</v>
      </c>
      <c r="IB211" s="20" t="s">
        <v>237</v>
      </c>
      <c r="ID211" s="20">
        <v>1</v>
      </c>
      <c r="IE211" s="21" t="s">
        <v>46</v>
      </c>
      <c r="IF211" s="21"/>
      <c r="IG211" s="21"/>
      <c r="IH211" s="21"/>
      <c r="II211" s="21"/>
    </row>
    <row r="212" spans="1:243" s="20" customFormat="1" ht="42.75">
      <c r="A212" s="66">
        <v>15.43</v>
      </c>
      <c r="B212" s="57" t="s">
        <v>238</v>
      </c>
      <c r="C212" s="32"/>
      <c r="D212" s="32">
        <v>1</v>
      </c>
      <c r="E212" s="58" t="s">
        <v>326</v>
      </c>
      <c r="F212" s="60">
        <v>20657.65</v>
      </c>
      <c r="G212" s="44"/>
      <c r="H212" s="38"/>
      <c r="I212" s="39" t="s">
        <v>33</v>
      </c>
      <c r="J212" s="40">
        <f t="shared" si="16"/>
        <v>1</v>
      </c>
      <c r="K212" s="38" t="s">
        <v>34</v>
      </c>
      <c r="L212" s="38" t="s">
        <v>4</v>
      </c>
      <c r="M212" s="41"/>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2">
        <f t="shared" si="17"/>
        <v>20657.65</v>
      </c>
      <c r="BB212" s="51">
        <f t="shared" si="18"/>
        <v>20657.65</v>
      </c>
      <c r="BC212" s="56" t="str">
        <f t="shared" si="19"/>
        <v>INR  Twenty Thousand Six Hundred &amp; Fifty Seven  and Paise Sixty Five Only</v>
      </c>
      <c r="IA212" s="20">
        <v>15.43</v>
      </c>
      <c r="IB212" s="20" t="s">
        <v>238</v>
      </c>
      <c r="ID212" s="20">
        <v>1</v>
      </c>
      <c r="IE212" s="21" t="s">
        <v>326</v>
      </c>
      <c r="IF212" s="21"/>
      <c r="IG212" s="21"/>
      <c r="IH212" s="21"/>
      <c r="II212" s="21"/>
    </row>
    <row r="213" spans="1:243" s="20" customFormat="1" ht="47.25">
      <c r="A213" s="66">
        <v>15.44</v>
      </c>
      <c r="B213" s="57" t="s">
        <v>239</v>
      </c>
      <c r="C213" s="32"/>
      <c r="D213" s="76"/>
      <c r="E213" s="76"/>
      <c r="F213" s="76"/>
      <c r="G213" s="76"/>
      <c r="H213" s="76"/>
      <c r="I213" s="76"/>
      <c r="J213" s="76"/>
      <c r="K213" s="76"/>
      <c r="L213" s="76"/>
      <c r="M213" s="76"/>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IA213" s="20">
        <v>15.44</v>
      </c>
      <c r="IB213" s="20" t="s">
        <v>239</v>
      </c>
      <c r="IE213" s="21"/>
      <c r="IF213" s="21"/>
      <c r="IG213" s="21"/>
      <c r="IH213" s="21"/>
      <c r="II213" s="21"/>
    </row>
    <row r="214" spans="1:243" s="20" customFormat="1" ht="28.5">
      <c r="A214" s="66">
        <v>15.45</v>
      </c>
      <c r="B214" s="57" t="s">
        <v>240</v>
      </c>
      <c r="C214" s="32"/>
      <c r="D214" s="32">
        <v>3</v>
      </c>
      <c r="E214" s="58" t="s">
        <v>46</v>
      </c>
      <c r="F214" s="60">
        <v>148.31</v>
      </c>
      <c r="G214" s="44"/>
      <c r="H214" s="38"/>
      <c r="I214" s="39" t="s">
        <v>33</v>
      </c>
      <c r="J214" s="40">
        <f t="shared" si="16"/>
        <v>1</v>
      </c>
      <c r="K214" s="38" t="s">
        <v>34</v>
      </c>
      <c r="L214" s="38" t="s">
        <v>4</v>
      </c>
      <c r="M214" s="41"/>
      <c r="N214" s="49"/>
      <c r="O214" s="49"/>
      <c r="P214" s="50"/>
      <c r="Q214" s="49"/>
      <c r="R214" s="49"/>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2">
        <f t="shared" si="17"/>
        <v>444.93</v>
      </c>
      <c r="BB214" s="51">
        <f t="shared" si="18"/>
        <v>444.93</v>
      </c>
      <c r="BC214" s="56" t="str">
        <f t="shared" si="19"/>
        <v>INR  Four Hundred &amp; Forty Four  and Paise Ninety Three Only</v>
      </c>
      <c r="IA214" s="20">
        <v>15.45</v>
      </c>
      <c r="IB214" s="20" t="s">
        <v>240</v>
      </c>
      <c r="ID214" s="20">
        <v>3</v>
      </c>
      <c r="IE214" s="21" t="s">
        <v>46</v>
      </c>
      <c r="IF214" s="21"/>
      <c r="IG214" s="21"/>
      <c r="IH214" s="21"/>
      <c r="II214" s="21"/>
    </row>
    <row r="215" spans="1:243" s="20" customFormat="1" ht="42.75">
      <c r="A215" s="66">
        <v>15.46</v>
      </c>
      <c r="B215" s="57" t="s">
        <v>233</v>
      </c>
      <c r="C215" s="32"/>
      <c r="D215" s="32">
        <v>6</v>
      </c>
      <c r="E215" s="58" t="s">
        <v>46</v>
      </c>
      <c r="F215" s="60">
        <v>232.35</v>
      </c>
      <c r="G215" s="44"/>
      <c r="H215" s="38"/>
      <c r="I215" s="39" t="s">
        <v>33</v>
      </c>
      <c r="J215" s="40">
        <f t="shared" si="16"/>
        <v>1</v>
      </c>
      <c r="K215" s="38" t="s">
        <v>34</v>
      </c>
      <c r="L215" s="38" t="s">
        <v>4</v>
      </c>
      <c r="M215" s="41"/>
      <c r="N215" s="49"/>
      <c r="O215" s="49"/>
      <c r="P215" s="50"/>
      <c r="Q215" s="49"/>
      <c r="R215" s="49"/>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2">
        <f t="shared" si="17"/>
        <v>1394.1</v>
      </c>
      <c r="BB215" s="51">
        <f t="shared" si="18"/>
        <v>1394.1</v>
      </c>
      <c r="BC215" s="56" t="str">
        <f t="shared" si="19"/>
        <v>INR  One Thousand Three Hundred &amp; Ninety Four  and Paise Ten Only</v>
      </c>
      <c r="IA215" s="20">
        <v>15.46</v>
      </c>
      <c r="IB215" s="20" t="s">
        <v>233</v>
      </c>
      <c r="ID215" s="20">
        <v>6</v>
      </c>
      <c r="IE215" s="21" t="s">
        <v>46</v>
      </c>
      <c r="IF215" s="21"/>
      <c r="IG215" s="21"/>
      <c r="IH215" s="21"/>
      <c r="II215" s="21"/>
    </row>
    <row r="216" spans="1:243" s="20" customFormat="1" ht="28.5">
      <c r="A216" s="66">
        <v>15.47</v>
      </c>
      <c r="B216" s="57" t="s">
        <v>234</v>
      </c>
      <c r="C216" s="32"/>
      <c r="D216" s="32">
        <v>2</v>
      </c>
      <c r="E216" s="58" t="s">
        <v>46</v>
      </c>
      <c r="F216" s="60">
        <v>287.07</v>
      </c>
      <c r="G216" s="44"/>
      <c r="H216" s="38"/>
      <c r="I216" s="39" t="s">
        <v>33</v>
      </c>
      <c r="J216" s="40">
        <f t="shared" si="16"/>
        <v>1</v>
      </c>
      <c r="K216" s="38" t="s">
        <v>34</v>
      </c>
      <c r="L216" s="38" t="s">
        <v>4</v>
      </c>
      <c r="M216" s="41"/>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17"/>
        <v>574.14</v>
      </c>
      <c r="BB216" s="51">
        <f t="shared" si="18"/>
        <v>574.14</v>
      </c>
      <c r="BC216" s="56" t="str">
        <f t="shared" si="19"/>
        <v>INR  Five Hundred &amp; Seventy Four  and Paise Fourteen Only</v>
      </c>
      <c r="IA216" s="20">
        <v>15.47</v>
      </c>
      <c r="IB216" s="20" t="s">
        <v>234</v>
      </c>
      <c r="ID216" s="20">
        <v>2</v>
      </c>
      <c r="IE216" s="21" t="s">
        <v>46</v>
      </c>
      <c r="IF216" s="21"/>
      <c r="IG216" s="21"/>
      <c r="IH216" s="21"/>
      <c r="II216" s="21"/>
    </row>
    <row r="217" spans="1:243" s="20" customFormat="1" ht="28.5">
      <c r="A217" s="66">
        <v>15.48</v>
      </c>
      <c r="B217" s="57" t="s">
        <v>236</v>
      </c>
      <c r="C217" s="32"/>
      <c r="D217" s="32">
        <v>1</v>
      </c>
      <c r="E217" s="58" t="s">
        <v>46</v>
      </c>
      <c r="F217" s="60">
        <v>424.99</v>
      </c>
      <c r="G217" s="44"/>
      <c r="H217" s="38"/>
      <c r="I217" s="39" t="s">
        <v>33</v>
      </c>
      <c r="J217" s="40">
        <f t="shared" si="16"/>
        <v>1</v>
      </c>
      <c r="K217" s="38" t="s">
        <v>34</v>
      </c>
      <c r="L217" s="38" t="s">
        <v>4</v>
      </c>
      <c r="M217" s="41"/>
      <c r="N217" s="49"/>
      <c r="O217" s="49"/>
      <c r="P217" s="50"/>
      <c r="Q217" s="49"/>
      <c r="R217" s="49"/>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2">
        <f t="shared" si="17"/>
        <v>424.99</v>
      </c>
      <c r="BB217" s="51">
        <f t="shared" si="18"/>
        <v>424.99</v>
      </c>
      <c r="BC217" s="56" t="str">
        <f t="shared" si="19"/>
        <v>INR  Four Hundred &amp; Twenty Four  and Paise Ninety Nine Only</v>
      </c>
      <c r="IA217" s="20">
        <v>15.48</v>
      </c>
      <c r="IB217" s="20" t="s">
        <v>236</v>
      </c>
      <c r="ID217" s="20">
        <v>1</v>
      </c>
      <c r="IE217" s="21" t="s">
        <v>46</v>
      </c>
      <c r="IF217" s="21"/>
      <c r="IG217" s="21"/>
      <c r="IH217" s="21"/>
      <c r="II217" s="21"/>
    </row>
    <row r="218" spans="1:243" s="20" customFormat="1" ht="28.5">
      <c r="A218" s="66">
        <v>15.49</v>
      </c>
      <c r="B218" s="57" t="s">
        <v>237</v>
      </c>
      <c r="C218" s="32"/>
      <c r="D218" s="32">
        <v>1</v>
      </c>
      <c r="E218" s="58" t="s">
        <v>46</v>
      </c>
      <c r="F218" s="60">
        <v>430.86</v>
      </c>
      <c r="G218" s="44"/>
      <c r="H218" s="38"/>
      <c r="I218" s="39" t="s">
        <v>33</v>
      </c>
      <c r="J218" s="40">
        <f t="shared" si="16"/>
        <v>1</v>
      </c>
      <c r="K218" s="38" t="s">
        <v>34</v>
      </c>
      <c r="L218" s="38" t="s">
        <v>4</v>
      </c>
      <c r="M218" s="41"/>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2">
        <f t="shared" si="17"/>
        <v>430.86</v>
      </c>
      <c r="BB218" s="51">
        <f t="shared" si="18"/>
        <v>430.86</v>
      </c>
      <c r="BC218" s="56" t="str">
        <f t="shared" si="19"/>
        <v>INR  Four Hundred &amp; Thirty  and Paise Eighty Six Only</v>
      </c>
      <c r="IA218" s="20">
        <v>15.49</v>
      </c>
      <c r="IB218" s="20" t="s">
        <v>237</v>
      </c>
      <c r="ID218" s="20">
        <v>1</v>
      </c>
      <c r="IE218" s="21" t="s">
        <v>46</v>
      </c>
      <c r="IF218" s="21"/>
      <c r="IG218" s="21"/>
      <c r="IH218" s="21"/>
      <c r="II218" s="21"/>
    </row>
    <row r="219" spans="1:243" s="20" customFormat="1" ht="63">
      <c r="A219" s="66">
        <v>15.5</v>
      </c>
      <c r="B219" s="57" t="s">
        <v>241</v>
      </c>
      <c r="C219" s="32"/>
      <c r="D219" s="76"/>
      <c r="E219" s="76"/>
      <c r="F219" s="76"/>
      <c r="G219" s="76"/>
      <c r="H219" s="76"/>
      <c r="I219" s="76"/>
      <c r="J219" s="76"/>
      <c r="K219" s="76"/>
      <c r="L219" s="76"/>
      <c r="M219" s="76"/>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IA219" s="20">
        <v>15.5</v>
      </c>
      <c r="IB219" s="20" t="s">
        <v>241</v>
      </c>
      <c r="IE219" s="21"/>
      <c r="IF219" s="21"/>
      <c r="IG219" s="21"/>
      <c r="IH219" s="21"/>
      <c r="II219" s="21"/>
    </row>
    <row r="220" spans="1:243" s="20" customFormat="1" ht="42.75">
      <c r="A220" s="66">
        <v>15.51</v>
      </c>
      <c r="B220" s="57" t="s">
        <v>335</v>
      </c>
      <c r="C220" s="32"/>
      <c r="D220" s="32">
        <v>2</v>
      </c>
      <c r="E220" s="58" t="s">
        <v>46</v>
      </c>
      <c r="F220" s="60">
        <v>3880.8</v>
      </c>
      <c r="G220" s="44"/>
      <c r="H220" s="38"/>
      <c r="I220" s="39" t="s">
        <v>33</v>
      </c>
      <c r="J220" s="40">
        <f t="shared" si="16"/>
        <v>1</v>
      </c>
      <c r="K220" s="38" t="s">
        <v>34</v>
      </c>
      <c r="L220" s="38" t="s">
        <v>4</v>
      </c>
      <c r="M220" s="41"/>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2">
        <f t="shared" si="17"/>
        <v>7761.6</v>
      </c>
      <c r="BB220" s="51">
        <f t="shared" si="18"/>
        <v>7761.6</v>
      </c>
      <c r="BC220" s="56" t="str">
        <f t="shared" si="19"/>
        <v>INR  Seven Thousand Seven Hundred &amp; Sixty One  and Paise Sixty Only</v>
      </c>
      <c r="IA220" s="20">
        <v>15.51</v>
      </c>
      <c r="IB220" s="20" t="s">
        <v>335</v>
      </c>
      <c r="ID220" s="20">
        <v>2</v>
      </c>
      <c r="IE220" s="21" t="s">
        <v>46</v>
      </c>
      <c r="IF220" s="21"/>
      <c r="IG220" s="21"/>
      <c r="IH220" s="21"/>
      <c r="II220" s="21"/>
    </row>
    <row r="221" spans="1:243" s="20" customFormat="1" ht="42.75">
      <c r="A221" s="66">
        <v>15.52</v>
      </c>
      <c r="B221" s="57" t="s">
        <v>333</v>
      </c>
      <c r="C221" s="32"/>
      <c r="D221" s="32">
        <v>2</v>
      </c>
      <c r="E221" s="58" t="s">
        <v>46</v>
      </c>
      <c r="F221" s="60">
        <v>5648.71</v>
      </c>
      <c r="G221" s="44"/>
      <c r="H221" s="38"/>
      <c r="I221" s="39" t="s">
        <v>33</v>
      </c>
      <c r="J221" s="40">
        <f t="shared" si="16"/>
        <v>1</v>
      </c>
      <c r="K221" s="38" t="s">
        <v>34</v>
      </c>
      <c r="L221" s="38" t="s">
        <v>4</v>
      </c>
      <c r="M221" s="41"/>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2">
        <f t="shared" si="17"/>
        <v>11297.42</v>
      </c>
      <c r="BB221" s="51">
        <f t="shared" si="18"/>
        <v>11297.42</v>
      </c>
      <c r="BC221" s="56" t="str">
        <f t="shared" si="19"/>
        <v>INR  Eleven Thousand Two Hundred &amp; Ninety Seven  and Paise Forty Two Only</v>
      </c>
      <c r="IA221" s="20">
        <v>15.52</v>
      </c>
      <c r="IB221" s="20" t="s">
        <v>333</v>
      </c>
      <c r="ID221" s="20">
        <v>2</v>
      </c>
      <c r="IE221" s="21" t="s">
        <v>46</v>
      </c>
      <c r="IF221" s="21"/>
      <c r="IG221" s="21"/>
      <c r="IH221" s="21"/>
      <c r="II221" s="21"/>
    </row>
    <row r="222" spans="1:243" s="20" customFormat="1" ht="42.75">
      <c r="A222" s="66">
        <v>15.53</v>
      </c>
      <c r="B222" s="57" t="s">
        <v>334</v>
      </c>
      <c r="C222" s="32"/>
      <c r="D222" s="32">
        <v>1</v>
      </c>
      <c r="E222" s="58" t="s">
        <v>46</v>
      </c>
      <c r="F222" s="60">
        <v>18875.8</v>
      </c>
      <c r="G222" s="44"/>
      <c r="H222" s="38"/>
      <c r="I222" s="39" t="s">
        <v>33</v>
      </c>
      <c r="J222" s="40">
        <f t="shared" si="16"/>
        <v>1</v>
      </c>
      <c r="K222" s="38" t="s">
        <v>34</v>
      </c>
      <c r="L222" s="38" t="s">
        <v>4</v>
      </c>
      <c r="M222" s="41"/>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7"/>
        <v>18875.8</v>
      </c>
      <c r="BB222" s="51">
        <f t="shared" si="18"/>
        <v>18875.8</v>
      </c>
      <c r="BC222" s="56" t="str">
        <f t="shared" si="19"/>
        <v>INR  Eighteen Thousand Eight Hundred &amp; Seventy Five  and Paise Eighty Only</v>
      </c>
      <c r="IA222" s="20">
        <v>15.53</v>
      </c>
      <c r="IB222" s="20" t="s">
        <v>334</v>
      </c>
      <c r="ID222" s="20">
        <v>1</v>
      </c>
      <c r="IE222" s="21" t="s">
        <v>46</v>
      </c>
      <c r="IF222" s="21"/>
      <c r="IG222" s="21"/>
      <c r="IH222" s="21"/>
      <c r="II222" s="21"/>
    </row>
    <row r="223" spans="1:243" s="20" customFormat="1" ht="42.75">
      <c r="A223" s="66">
        <v>15.54</v>
      </c>
      <c r="B223" s="57" t="s">
        <v>332</v>
      </c>
      <c r="C223" s="32"/>
      <c r="D223" s="32">
        <v>1</v>
      </c>
      <c r="E223" s="58" t="s">
        <v>46</v>
      </c>
      <c r="F223" s="60">
        <v>23552.7</v>
      </c>
      <c r="G223" s="44"/>
      <c r="H223" s="38"/>
      <c r="I223" s="39" t="s">
        <v>33</v>
      </c>
      <c r="J223" s="40">
        <f t="shared" si="16"/>
        <v>1</v>
      </c>
      <c r="K223" s="38" t="s">
        <v>34</v>
      </c>
      <c r="L223" s="38" t="s">
        <v>4</v>
      </c>
      <c r="M223" s="41"/>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2">
        <f t="shared" si="17"/>
        <v>23552.7</v>
      </c>
      <c r="BB223" s="51">
        <f t="shared" si="18"/>
        <v>23552.7</v>
      </c>
      <c r="BC223" s="56" t="str">
        <f t="shared" si="19"/>
        <v>INR  Twenty Three Thousand Five Hundred &amp; Fifty Two  and Paise Seventy Only</v>
      </c>
      <c r="IA223" s="20">
        <v>15.54</v>
      </c>
      <c r="IB223" s="20" t="s">
        <v>332</v>
      </c>
      <c r="ID223" s="20">
        <v>1</v>
      </c>
      <c r="IE223" s="21" t="s">
        <v>46</v>
      </c>
      <c r="IF223" s="21"/>
      <c r="IG223" s="21"/>
      <c r="IH223" s="21"/>
      <c r="II223" s="21"/>
    </row>
    <row r="224" spans="1:243" s="20" customFormat="1" ht="283.5">
      <c r="A224" s="66">
        <v>15.55</v>
      </c>
      <c r="B224" s="57" t="s">
        <v>245</v>
      </c>
      <c r="C224" s="32"/>
      <c r="D224" s="76"/>
      <c r="E224" s="76"/>
      <c r="F224" s="76"/>
      <c r="G224" s="76"/>
      <c r="H224" s="76"/>
      <c r="I224" s="76"/>
      <c r="J224" s="76"/>
      <c r="K224" s="76"/>
      <c r="L224" s="76"/>
      <c r="M224" s="76"/>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IA224" s="20">
        <v>15.55</v>
      </c>
      <c r="IB224" s="20" t="s">
        <v>245</v>
      </c>
      <c r="IE224" s="21"/>
      <c r="IF224" s="21"/>
      <c r="IG224" s="21"/>
      <c r="IH224" s="21"/>
      <c r="II224" s="21"/>
    </row>
    <row r="225" spans="1:243" s="20" customFormat="1" ht="47.25">
      <c r="A225" s="66">
        <v>15.56</v>
      </c>
      <c r="B225" s="57" t="s">
        <v>246</v>
      </c>
      <c r="C225" s="32"/>
      <c r="D225" s="32">
        <v>6</v>
      </c>
      <c r="E225" s="58" t="s">
        <v>46</v>
      </c>
      <c r="F225" s="60">
        <v>1387.51</v>
      </c>
      <c r="G225" s="44"/>
      <c r="H225" s="38"/>
      <c r="I225" s="39" t="s">
        <v>33</v>
      </c>
      <c r="J225" s="40">
        <f t="shared" si="16"/>
        <v>1</v>
      </c>
      <c r="K225" s="38" t="s">
        <v>34</v>
      </c>
      <c r="L225" s="38" t="s">
        <v>4</v>
      </c>
      <c r="M225" s="41"/>
      <c r="N225" s="49"/>
      <c r="O225" s="49"/>
      <c r="P225" s="50"/>
      <c r="Q225" s="49"/>
      <c r="R225" s="49"/>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2">
        <f t="shared" si="17"/>
        <v>8325.06</v>
      </c>
      <c r="BB225" s="51">
        <f t="shared" si="18"/>
        <v>8325.06</v>
      </c>
      <c r="BC225" s="56" t="str">
        <f t="shared" si="19"/>
        <v>INR  Eight Thousand Three Hundred &amp; Twenty Five  and Paise Six Only</v>
      </c>
      <c r="IA225" s="20">
        <v>15.56</v>
      </c>
      <c r="IB225" s="20" t="s">
        <v>246</v>
      </c>
      <c r="ID225" s="20">
        <v>6</v>
      </c>
      <c r="IE225" s="21" t="s">
        <v>46</v>
      </c>
      <c r="IF225" s="21"/>
      <c r="IG225" s="21"/>
      <c r="IH225" s="21"/>
      <c r="II225" s="21"/>
    </row>
    <row r="226" spans="1:243" s="20" customFormat="1" ht="299.25">
      <c r="A226" s="66">
        <v>15.57</v>
      </c>
      <c r="B226" s="57" t="s">
        <v>247</v>
      </c>
      <c r="C226" s="32"/>
      <c r="D226" s="76"/>
      <c r="E226" s="76"/>
      <c r="F226" s="76"/>
      <c r="G226" s="76"/>
      <c r="H226" s="76"/>
      <c r="I226" s="76"/>
      <c r="J226" s="76"/>
      <c r="K226" s="76"/>
      <c r="L226" s="76"/>
      <c r="M226" s="76"/>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IA226" s="20">
        <v>15.57</v>
      </c>
      <c r="IB226" s="20" t="s">
        <v>247</v>
      </c>
      <c r="IE226" s="21"/>
      <c r="IF226" s="21"/>
      <c r="IG226" s="21"/>
      <c r="IH226" s="21"/>
      <c r="II226" s="21"/>
    </row>
    <row r="227" spans="1:243" s="20" customFormat="1" ht="47.25">
      <c r="A227" s="66">
        <v>15.58</v>
      </c>
      <c r="B227" s="57" t="s">
        <v>246</v>
      </c>
      <c r="C227" s="32"/>
      <c r="D227" s="32">
        <v>6</v>
      </c>
      <c r="E227" s="58" t="s">
        <v>46</v>
      </c>
      <c r="F227" s="60">
        <v>14146.56</v>
      </c>
      <c r="G227" s="44"/>
      <c r="H227" s="38"/>
      <c r="I227" s="39" t="s">
        <v>33</v>
      </c>
      <c r="J227" s="40">
        <f t="shared" si="16"/>
        <v>1</v>
      </c>
      <c r="K227" s="38" t="s">
        <v>34</v>
      </c>
      <c r="L227" s="38" t="s">
        <v>4</v>
      </c>
      <c r="M227" s="41"/>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2">
        <f t="shared" si="17"/>
        <v>84879.36</v>
      </c>
      <c r="BB227" s="51">
        <f t="shared" si="18"/>
        <v>84879.36</v>
      </c>
      <c r="BC227" s="56" t="str">
        <f t="shared" si="19"/>
        <v>INR  Eighty Four Thousand Eight Hundred &amp; Seventy Nine  and Paise Thirty Six Only</v>
      </c>
      <c r="IA227" s="20">
        <v>15.58</v>
      </c>
      <c r="IB227" s="20" t="s">
        <v>246</v>
      </c>
      <c r="ID227" s="20">
        <v>6</v>
      </c>
      <c r="IE227" s="21" t="s">
        <v>46</v>
      </c>
      <c r="IF227" s="21"/>
      <c r="IG227" s="21"/>
      <c r="IH227" s="21"/>
      <c r="II227" s="21"/>
    </row>
    <row r="228" spans="1:243" s="20" customFormat="1" ht="299.25">
      <c r="A228" s="66">
        <v>15.59</v>
      </c>
      <c r="B228" s="57" t="s">
        <v>248</v>
      </c>
      <c r="C228" s="32"/>
      <c r="D228" s="76"/>
      <c r="E228" s="76"/>
      <c r="F228" s="76"/>
      <c r="G228" s="76"/>
      <c r="H228" s="76"/>
      <c r="I228" s="76"/>
      <c r="J228" s="76"/>
      <c r="K228" s="76"/>
      <c r="L228" s="76"/>
      <c r="M228" s="76"/>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IA228" s="20">
        <v>15.59</v>
      </c>
      <c r="IB228" s="20" t="s">
        <v>248</v>
      </c>
      <c r="IE228" s="21"/>
      <c r="IF228" s="21"/>
      <c r="IG228" s="21"/>
      <c r="IH228" s="21"/>
      <c r="II228" s="21"/>
    </row>
    <row r="229" spans="1:243" s="20" customFormat="1" ht="47.25">
      <c r="A229" s="66">
        <v>15.6</v>
      </c>
      <c r="B229" s="57" t="s">
        <v>246</v>
      </c>
      <c r="C229" s="32"/>
      <c r="D229" s="32">
        <v>2</v>
      </c>
      <c r="E229" s="58" t="s">
        <v>46</v>
      </c>
      <c r="F229" s="60">
        <v>19608.24</v>
      </c>
      <c r="G229" s="44"/>
      <c r="H229" s="38"/>
      <c r="I229" s="39" t="s">
        <v>33</v>
      </c>
      <c r="J229" s="40">
        <f t="shared" si="16"/>
        <v>1</v>
      </c>
      <c r="K229" s="38" t="s">
        <v>34</v>
      </c>
      <c r="L229" s="38" t="s">
        <v>4</v>
      </c>
      <c r="M229" s="41"/>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17"/>
        <v>39216.48</v>
      </c>
      <c r="BB229" s="51">
        <f t="shared" si="18"/>
        <v>39216.48</v>
      </c>
      <c r="BC229" s="56" t="str">
        <f t="shared" si="19"/>
        <v>INR  Thirty Nine Thousand Two Hundred &amp; Sixteen  and Paise Forty Eight Only</v>
      </c>
      <c r="IA229" s="20">
        <v>15.6</v>
      </c>
      <c r="IB229" s="20" t="s">
        <v>246</v>
      </c>
      <c r="ID229" s="20">
        <v>2</v>
      </c>
      <c r="IE229" s="21" t="s">
        <v>46</v>
      </c>
      <c r="IF229" s="21"/>
      <c r="IG229" s="21"/>
      <c r="IH229" s="21"/>
      <c r="II229" s="21"/>
    </row>
    <row r="230" spans="1:243" s="20" customFormat="1" ht="78.75">
      <c r="A230" s="66">
        <v>15.61</v>
      </c>
      <c r="B230" s="57" t="s">
        <v>249</v>
      </c>
      <c r="C230" s="32"/>
      <c r="D230" s="76"/>
      <c r="E230" s="76"/>
      <c r="F230" s="76"/>
      <c r="G230" s="76"/>
      <c r="H230" s="76"/>
      <c r="I230" s="76"/>
      <c r="J230" s="76"/>
      <c r="K230" s="76"/>
      <c r="L230" s="76"/>
      <c r="M230" s="76"/>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IA230" s="20">
        <v>15.61</v>
      </c>
      <c r="IB230" s="20" t="s">
        <v>249</v>
      </c>
      <c r="IE230" s="21"/>
      <c r="IF230" s="21"/>
      <c r="IG230" s="21"/>
      <c r="IH230" s="21"/>
      <c r="II230" s="21"/>
    </row>
    <row r="231" spans="1:243" s="20" customFormat="1" ht="28.5">
      <c r="A231" s="66">
        <v>15.62</v>
      </c>
      <c r="B231" s="57" t="s">
        <v>250</v>
      </c>
      <c r="C231" s="32"/>
      <c r="D231" s="32">
        <v>12</v>
      </c>
      <c r="E231" s="58" t="s">
        <v>43</v>
      </c>
      <c r="F231" s="60">
        <v>13.33</v>
      </c>
      <c r="G231" s="44"/>
      <c r="H231" s="38"/>
      <c r="I231" s="39" t="s">
        <v>33</v>
      </c>
      <c r="J231" s="40">
        <f t="shared" si="16"/>
        <v>1</v>
      </c>
      <c r="K231" s="38" t="s">
        <v>34</v>
      </c>
      <c r="L231" s="38" t="s">
        <v>4</v>
      </c>
      <c r="M231" s="41"/>
      <c r="N231" s="49"/>
      <c r="O231" s="49"/>
      <c r="P231" s="50"/>
      <c r="Q231" s="49"/>
      <c r="R231" s="49"/>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2">
        <f t="shared" si="17"/>
        <v>159.96</v>
      </c>
      <c r="BB231" s="51">
        <f t="shared" si="18"/>
        <v>159.96</v>
      </c>
      <c r="BC231" s="56" t="str">
        <f t="shared" si="19"/>
        <v>INR  One Hundred &amp; Fifty Nine  and Paise Ninety Six Only</v>
      </c>
      <c r="IA231" s="20">
        <v>15.62</v>
      </c>
      <c r="IB231" s="20" t="s">
        <v>250</v>
      </c>
      <c r="ID231" s="20">
        <v>12</v>
      </c>
      <c r="IE231" s="21" t="s">
        <v>43</v>
      </c>
      <c r="IF231" s="21"/>
      <c r="IG231" s="21"/>
      <c r="IH231" s="21"/>
      <c r="II231" s="21"/>
    </row>
    <row r="232" spans="1:243" s="20" customFormat="1" ht="28.5">
      <c r="A232" s="66">
        <v>15.63</v>
      </c>
      <c r="B232" s="57" t="s">
        <v>251</v>
      </c>
      <c r="C232" s="32"/>
      <c r="D232" s="32">
        <v>9</v>
      </c>
      <c r="E232" s="58" t="s">
        <v>43</v>
      </c>
      <c r="F232" s="60">
        <v>15.91</v>
      </c>
      <c r="G232" s="44"/>
      <c r="H232" s="38"/>
      <c r="I232" s="39" t="s">
        <v>33</v>
      </c>
      <c r="J232" s="40">
        <f t="shared" si="16"/>
        <v>1</v>
      </c>
      <c r="K232" s="38" t="s">
        <v>34</v>
      </c>
      <c r="L232" s="38" t="s">
        <v>4</v>
      </c>
      <c r="M232" s="41"/>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17"/>
        <v>143.19</v>
      </c>
      <c r="BB232" s="51">
        <f t="shared" si="18"/>
        <v>143.19</v>
      </c>
      <c r="BC232" s="56" t="str">
        <f t="shared" si="19"/>
        <v>INR  One Hundred &amp; Forty Three  and Paise Nineteen Only</v>
      </c>
      <c r="IA232" s="20">
        <v>15.63</v>
      </c>
      <c r="IB232" s="20" t="s">
        <v>251</v>
      </c>
      <c r="ID232" s="20">
        <v>9</v>
      </c>
      <c r="IE232" s="21" t="s">
        <v>43</v>
      </c>
      <c r="IF232" s="21"/>
      <c r="IG232" s="21"/>
      <c r="IH232" s="21"/>
      <c r="II232" s="21"/>
    </row>
    <row r="233" spans="1:243" s="20" customFormat="1" ht="28.5">
      <c r="A233" s="66">
        <v>15.64</v>
      </c>
      <c r="B233" s="57" t="s">
        <v>252</v>
      </c>
      <c r="C233" s="32"/>
      <c r="D233" s="32">
        <v>6</v>
      </c>
      <c r="E233" s="58" t="s">
        <v>43</v>
      </c>
      <c r="F233" s="60">
        <v>20.78</v>
      </c>
      <c r="G233" s="44"/>
      <c r="H233" s="38"/>
      <c r="I233" s="39" t="s">
        <v>33</v>
      </c>
      <c r="J233" s="40">
        <f t="shared" si="16"/>
        <v>1</v>
      </c>
      <c r="K233" s="38" t="s">
        <v>34</v>
      </c>
      <c r="L233" s="38" t="s">
        <v>4</v>
      </c>
      <c r="M233" s="41"/>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17"/>
        <v>124.68</v>
      </c>
      <c r="BB233" s="51">
        <f t="shared" si="18"/>
        <v>124.68</v>
      </c>
      <c r="BC233" s="56" t="str">
        <f t="shared" si="19"/>
        <v>INR  One Hundred &amp; Twenty Four  and Paise Sixty Eight Only</v>
      </c>
      <c r="IA233" s="20">
        <v>15.64</v>
      </c>
      <c r="IB233" s="20" t="s">
        <v>252</v>
      </c>
      <c r="ID233" s="20">
        <v>6</v>
      </c>
      <c r="IE233" s="21" t="s">
        <v>43</v>
      </c>
      <c r="IF233" s="21"/>
      <c r="IG233" s="21"/>
      <c r="IH233" s="21"/>
      <c r="II233" s="21"/>
    </row>
    <row r="234" spans="1:243" s="20" customFormat="1" ht="47.25">
      <c r="A234" s="66">
        <v>15.65</v>
      </c>
      <c r="B234" s="57" t="s">
        <v>253</v>
      </c>
      <c r="C234" s="32"/>
      <c r="D234" s="76"/>
      <c r="E234" s="76"/>
      <c r="F234" s="76"/>
      <c r="G234" s="76"/>
      <c r="H234" s="76"/>
      <c r="I234" s="76"/>
      <c r="J234" s="76"/>
      <c r="K234" s="76"/>
      <c r="L234" s="76"/>
      <c r="M234" s="76"/>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IA234" s="20">
        <v>15.65</v>
      </c>
      <c r="IB234" s="20" t="s">
        <v>253</v>
      </c>
      <c r="IE234" s="21"/>
      <c r="IF234" s="21"/>
      <c r="IG234" s="21"/>
      <c r="IH234" s="21"/>
      <c r="II234" s="21"/>
    </row>
    <row r="235" spans="1:243" s="20" customFormat="1" ht="28.5">
      <c r="A235" s="66">
        <v>15.66</v>
      </c>
      <c r="B235" s="57" t="s">
        <v>250</v>
      </c>
      <c r="C235" s="32"/>
      <c r="D235" s="32">
        <v>20</v>
      </c>
      <c r="E235" s="58" t="s">
        <v>43</v>
      </c>
      <c r="F235" s="60">
        <v>8.15</v>
      </c>
      <c r="G235" s="44"/>
      <c r="H235" s="38"/>
      <c r="I235" s="39" t="s">
        <v>33</v>
      </c>
      <c r="J235" s="40">
        <f t="shared" si="16"/>
        <v>1</v>
      </c>
      <c r="K235" s="38" t="s">
        <v>34</v>
      </c>
      <c r="L235" s="38" t="s">
        <v>4</v>
      </c>
      <c r="M235" s="41"/>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2">
        <f t="shared" si="17"/>
        <v>163</v>
      </c>
      <c r="BB235" s="51">
        <f t="shared" si="18"/>
        <v>163</v>
      </c>
      <c r="BC235" s="56" t="str">
        <f t="shared" si="19"/>
        <v>INR  One Hundred &amp; Sixty Three  Only</v>
      </c>
      <c r="IA235" s="20">
        <v>15.66</v>
      </c>
      <c r="IB235" s="20" t="s">
        <v>250</v>
      </c>
      <c r="ID235" s="20">
        <v>20</v>
      </c>
      <c r="IE235" s="21" t="s">
        <v>43</v>
      </c>
      <c r="IF235" s="21"/>
      <c r="IG235" s="21"/>
      <c r="IH235" s="21"/>
      <c r="II235" s="21"/>
    </row>
    <row r="236" spans="1:243" s="20" customFormat="1" ht="28.5">
      <c r="A236" s="66">
        <v>15.67</v>
      </c>
      <c r="B236" s="57" t="s">
        <v>251</v>
      </c>
      <c r="C236" s="32"/>
      <c r="D236" s="32">
        <v>50</v>
      </c>
      <c r="E236" s="58" t="s">
        <v>43</v>
      </c>
      <c r="F236" s="60">
        <v>9.73</v>
      </c>
      <c r="G236" s="44"/>
      <c r="H236" s="38"/>
      <c r="I236" s="39" t="s">
        <v>33</v>
      </c>
      <c r="J236" s="40">
        <f t="shared" si="16"/>
        <v>1</v>
      </c>
      <c r="K236" s="38" t="s">
        <v>34</v>
      </c>
      <c r="L236" s="38" t="s">
        <v>4</v>
      </c>
      <c r="M236" s="41"/>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17"/>
        <v>486.5</v>
      </c>
      <c r="BB236" s="51">
        <f t="shared" si="18"/>
        <v>486.5</v>
      </c>
      <c r="BC236" s="56" t="str">
        <f t="shared" si="19"/>
        <v>INR  Four Hundred &amp; Eighty Six  and Paise Fifty Only</v>
      </c>
      <c r="IA236" s="20">
        <v>15.67</v>
      </c>
      <c r="IB236" s="20" t="s">
        <v>251</v>
      </c>
      <c r="ID236" s="20">
        <v>50</v>
      </c>
      <c r="IE236" s="21" t="s">
        <v>43</v>
      </c>
      <c r="IF236" s="21"/>
      <c r="IG236" s="21"/>
      <c r="IH236" s="21"/>
      <c r="II236" s="21"/>
    </row>
    <row r="237" spans="1:243" s="20" customFormat="1" ht="28.5">
      <c r="A237" s="66">
        <v>15.68</v>
      </c>
      <c r="B237" s="57" t="s">
        <v>252</v>
      </c>
      <c r="C237" s="32"/>
      <c r="D237" s="32">
        <v>100</v>
      </c>
      <c r="E237" s="58" t="s">
        <v>43</v>
      </c>
      <c r="F237" s="60">
        <v>12.41</v>
      </c>
      <c r="G237" s="44"/>
      <c r="H237" s="38"/>
      <c r="I237" s="39" t="s">
        <v>33</v>
      </c>
      <c r="J237" s="40">
        <f t="shared" si="16"/>
        <v>1</v>
      </c>
      <c r="K237" s="38" t="s">
        <v>34</v>
      </c>
      <c r="L237" s="38" t="s">
        <v>4</v>
      </c>
      <c r="M237" s="41"/>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2">
        <f t="shared" si="17"/>
        <v>1241</v>
      </c>
      <c r="BB237" s="51">
        <f t="shared" si="18"/>
        <v>1241</v>
      </c>
      <c r="BC237" s="56" t="str">
        <f t="shared" si="19"/>
        <v>INR  One Thousand Two Hundred &amp; Forty One  Only</v>
      </c>
      <c r="IA237" s="20">
        <v>15.68</v>
      </c>
      <c r="IB237" s="20" t="s">
        <v>252</v>
      </c>
      <c r="ID237" s="20">
        <v>100</v>
      </c>
      <c r="IE237" s="21" t="s">
        <v>43</v>
      </c>
      <c r="IF237" s="21"/>
      <c r="IG237" s="21"/>
      <c r="IH237" s="21"/>
      <c r="II237" s="21"/>
    </row>
    <row r="238" spans="1:243" s="20" customFormat="1" ht="28.5">
      <c r="A238" s="66">
        <v>15.69</v>
      </c>
      <c r="B238" s="57" t="s">
        <v>254</v>
      </c>
      <c r="C238" s="32"/>
      <c r="D238" s="32">
        <v>20</v>
      </c>
      <c r="E238" s="58" t="s">
        <v>43</v>
      </c>
      <c r="F238" s="60">
        <v>14.95</v>
      </c>
      <c r="G238" s="44"/>
      <c r="H238" s="38"/>
      <c r="I238" s="39" t="s">
        <v>33</v>
      </c>
      <c r="J238" s="40">
        <f t="shared" si="16"/>
        <v>1</v>
      </c>
      <c r="K238" s="38" t="s">
        <v>34</v>
      </c>
      <c r="L238" s="38" t="s">
        <v>4</v>
      </c>
      <c r="M238" s="41"/>
      <c r="N238" s="49"/>
      <c r="O238" s="49"/>
      <c r="P238" s="50"/>
      <c r="Q238" s="49"/>
      <c r="R238" s="49"/>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2">
        <f t="shared" si="17"/>
        <v>299</v>
      </c>
      <c r="BB238" s="51">
        <f t="shared" si="18"/>
        <v>299</v>
      </c>
      <c r="BC238" s="56" t="str">
        <f t="shared" si="19"/>
        <v>INR  Two Hundred &amp; Ninety Nine  Only</v>
      </c>
      <c r="IA238" s="20">
        <v>15.69</v>
      </c>
      <c r="IB238" s="20" t="s">
        <v>254</v>
      </c>
      <c r="ID238" s="20">
        <v>20</v>
      </c>
      <c r="IE238" s="21" t="s">
        <v>43</v>
      </c>
      <c r="IF238" s="21"/>
      <c r="IG238" s="21"/>
      <c r="IH238" s="21"/>
      <c r="II238" s="21"/>
    </row>
    <row r="239" spans="1:243" s="20" customFormat="1" ht="28.5">
      <c r="A239" s="66">
        <v>15.7</v>
      </c>
      <c r="B239" s="57" t="s">
        <v>255</v>
      </c>
      <c r="C239" s="32"/>
      <c r="D239" s="32">
        <v>50</v>
      </c>
      <c r="E239" s="58" t="s">
        <v>43</v>
      </c>
      <c r="F239" s="60">
        <v>17.01</v>
      </c>
      <c r="G239" s="44"/>
      <c r="H239" s="38"/>
      <c r="I239" s="39" t="s">
        <v>33</v>
      </c>
      <c r="J239" s="40">
        <f t="shared" si="16"/>
        <v>1</v>
      </c>
      <c r="K239" s="38" t="s">
        <v>34</v>
      </c>
      <c r="L239" s="38" t="s">
        <v>4</v>
      </c>
      <c r="M239" s="41"/>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2">
        <f t="shared" si="17"/>
        <v>850.5</v>
      </c>
      <c r="BB239" s="51">
        <f t="shared" si="18"/>
        <v>850.5</v>
      </c>
      <c r="BC239" s="56" t="str">
        <f t="shared" si="19"/>
        <v>INR  Eight Hundred &amp; Fifty  and Paise Fifty Only</v>
      </c>
      <c r="IA239" s="20">
        <v>15.7</v>
      </c>
      <c r="IB239" s="20" t="s">
        <v>255</v>
      </c>
      <c r="ID239" s="20">
        <v>50</v>
      </c>
      <c r="IE239" s="21" t="s">
        <v>43</v>
      </c>
      <c r="IF239" s="21"/>
      <c r="IG239" s="21"/>
      <c r="IH239" s="21"/>
      <c r="II239" s="21"/>
    </row>
    <row r="240" spans="1:243" s="20" customFormat="1" ht="28.5">
      <c r="A240" s="66">
        <v>15.71</v>
      </c>
      <c r="B240" s="57" t="s">
        <v>256</v>
      </c>
      <c r="C240" s="32"/>
      <c r="D240" s="32">
        <v>100</v>
      </c>
      <c r="E240" s="58" t="s">
        <v>43</v>
      </c>
      <c r="F240" s="60">
        <v>20.47</v>
      </c>
      <c r="G240" s="44"/>
      <c r="H240" s="38"/>
      <c r="I240" s="39" t="s">
        <v>33</v>
      </c>
      <c r="J240" s="40">
        <f t="shared" si="16"/>
        <v>1</v>
      </c>
      <c r="K240" s="38" t="s">
        <v>34</v>
      </c>
      <c r="L240" s="38" t="s">
        <v>4</v>
      </c>
      <c r="M240" s="41"/>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17"/>
        <v>2047</v>
      </c>
      <c r="BB240" s="51">
        <f t="shared" si="18"/>
        <v>2047</v>
      </c>
      <c r="BC240" s="56" t="str">
        <f t="shared" si="19"/>
        <v>INR  Two Thousand  &amp;Forty Seven  Only</v>
      </c>
      <c r="IA240" s="20">
        <v>15.71</v>
      </c>
      <c r="IB240" s="20" t="s">
        <v>256</v>
      </c>
      <c r="ID240" s="20">
        <v>100</v>
      </c>
      <c r="IE240" s="21" t="s">
        <v>43</v>
      </c>
      <c r="IF240" s="21"/>
      <c r="IG240" s="21"/>
      <c r="IH240" s="21"/>
      <c r="II240" s="21"/>
    </row>
    <row r="241" spans="1:243" s="20" customFormat="1" ht="28.5">
      <c r="A241" s="66">
        <v>15.72</v>
      </c>
      <c r="B241" s="57" t="s">
        <v>240</v>
      </c>
      <c r="C241" s="32"/>
      <c r="D241" s="32">
        <v>12</v>
      </c>
      <c r="E241" s="58" t="s">
        <v>43</v>
      </c>
      <c r="F241" s="60">
        <v>29.46</v>
      </c>
      <c r="G241" s="44"/>
      <c r="H241" s="38"/>
      <c r="I241" s="39" t="s">
        <v>33</v>
      </c>
      <c r="J241" s="40">
        <f t="shared" si="16"/>
        <v>1</v>
      </c>
      <c r="K241" s="38" t="s">
        <v>34</v>
      </c>
      <c r="L241" s="38" t="s">
        <v>4</v>
      </c>
      <c r="M241" s="41"/>
      <c r="N241" s="49"/>
      <c r="O241" s="49"/>
      <c r="P241" s="50"/>
      <c r="Q241" s="49"/>
      <c r="R241" s="49"/>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2">
        <f t="shared" si="17"/>
        <v>353.52</v>
      </c>
      <c r="BB241" s="51">
        <f t="shared" si="18"/>
        <v>353.52</v>
      </c>
      <c r="BC241" s="56" t="str">
        <f t="shared" si="19"/>
        <v>INR  Three Hundred &amp; Fifty Three  and Paise Fifty Two Only</v>
      </c>
      <c r="IA241" s="20">
        <v>15.72</v>
      </c>
      <c r="IB241" s="20" t="s">
        <v>240</v>
      </c>
      <c r="ID241" s="20">
        <v>12</v>
      </c>
      <c r="IE241" s="21" t="s">
        <v>43</v>
      </c>
      <c r="IF241" s="21"/>
      <c r="IG241" s="21"/>
      <c r="IH241" s="21"/>
      <c r="II241" s="21"/>
    </row>
    <row r="242" spans="1:243" s="20" customFormat="1" ht="47.25">
      <c r="A242" s="66">
        <v>15.73</v>
      </c>
      <c r="B242" s="57" t="s">
        <v>257</v>
      </c>
      <c r="C242" s="32"/>
      <c r="D242" s="76"/>
      <c r="E242" s="76"/>
      <c r="F242" s="76"/>
      <c r="G242" s="76"/>
      <c r="H242" s="76"/>
      <c r="I242" s="76"/>
      <c r="J242" s="76"/>
      <c r="K242" s="76"/>
      <c r="L242" s="76"/>
      <c r="M242" s="76"/>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IA242" s="20">
        <v>15.73</v>
      </c>
      <c r="IB242" s="20" t="s">
        <v>257</v>
      </c>
      <c r="IE242" s="21"/>
      <c r="IF242" s="21"/>
      <c r="IG242" s="21"/>
      <c r="IH242" s="21"/>
      <c r="II242" s="21"/>
    </row>
    <row r="243" spans="1:243" s="20" customFormat="1" ht="28.5">
      <c r="A243" s="66">
        <v>15.74</v>
      </c>
      <c r="B243" s="57" t="s">
        <v>250</v>
      </c>
      <c r="C243" s="32"/>
      <c r="D243" s="32">
        <v>20</v>
      </c>
      <c r="E243" s="58" t="s">
        <v>43</v>
      </c>
      <c r="F243" s="60">
        <v>125.03</v>
      </c>
      <c r="G243" s="44"/>
      <c r="H243" s="38"/>
      <c r="I243" s="39" t="s">
        <v>33</v>
      </c>
      <c r="J243" s="40">
        <f t="shared" si="16"/>
        <v>1</v>
      </c>
      <c r="K243" s="38" t="s">
        <v>34</v>
      </c>
      <c r="L243" s="38" t="s">
        <v>4</v>
      </c>
      <c r="M243" s="41"/>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t="shared" si="17"/>
        <v>2500.6</v>
      </c>
      <c r="BB243" s="51">
        <f t="shared" si="18"/>
        <v>2500.6</v>
      </c>
      <c r="BC243" s="56" t="str">
        <f t="shared" si="19"/>
        <v>INR  Two Thousand Five Hundred    and Paise Sixty Only</v>
      </c>
      <c r="IA243" s="20">
        <v>15.74</v>
      </c>
      <c r="IB243" s="20" t="s">
        <v>250</v>
      </c>
      <c r="ID243" s="20">
        <v>20</v>
      </c>
      <c r="IE243" s="21" t="s">
        <v>43</v>
      </c>
      <c r="IF243" s="21"/>
      <c r="IG243" s="21"/>
      <c r="IH243" s="21"/>
      <c r="II243" s="21"/>
    </row>
    <row r="244" spans="1:243" s="20" customFormat="1" ht="28.5">
      <c r="A244" s="66">
        <v>15.75</v>
      </c>
      <c r="B244" s="57" t="s">
        <v>251</v>
      </c>
      <c r="C244" s="32"/>
      <c r="D244" s="32">
        <v>50</v>
      </c>
      <c r="E244" s="58" t="s">
        <v>43</v>
      </c>
      <c r="F244" s="60">
        <v>126.74</v>
      </c>
      <c r="G244" s="44"/>
      <c r="H244" s="38"/>
      <c r="I244" s="39" t="s">
        <v>33</v>
      </c>
      <c r="J244" s="40">
        <f t="shared" si="16"/>
        <v>1</v>
      </c>
      <c r="K244" s="38" t="s">
        <v>34</v>
      </c>
      <c r="L244" s="38" t="s">
        <v>4</v>
      </c>
      <c r="M244" s="41"/>
      <c r="N244" s="49"/>
      <c r="O244" s="49"/>
      <c r="P244" s="50"/>
      <c r="Q244" s="49"/>
      <c r="R244" s="49"/>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2">
        <f t="shared" si="17"/>
        <v>6337</v>
      </c>
      <c r="BB244" s="51">
        <f t="shared" si="18"/>
        <v>6337</v>
      </c>
      <c r="BC244" s="56" t="str">
        <f t="shared" si="19"/>
        <v>INR  Six Thousand Three Hundred &amp; Thirty Seven  Only</v>
      </c>
      <c r="IA244" s="20">
        <v>15.75</v>
      </c>
      <c r="IB244" s="20" t="s">
        <v>251</v>
      </c>
      <c r="ID244" s="20">
        <v>50</v>
      </c>
      <c r="IE244" s="21" t="s">
        <v>43</v>
      </c>
      <c r="IF244" s="21"/>
      <c r="IG244" s="21"/>
      <c r="IH244" s="21"/>
      <c r="II244" s="21"/>
    </row>
    <row r="245" spans="1:243" s="20" customFormat="1" ht="28.5">
      <c r="A245" s="66">
        <v>15.76</v>
      </c>
      <c r="B245" s="57" t="s">
        <v>252</v>
      </c>
      <c r="C245" s="32"/>
      <c r="D245" s="32">
        <v>100</v>
      </c>
      <c r="E245" s="58" t="s">
        <v>43</v>
      </c>
      <c r="F245" s="60">
        <v>130.12</v>
      </c>
      <c r="G245" s="44"/>
      <c r="H245" s="38"/>
      <c r="I245" s="39" t="s">
        <v>33</v>
      </c>
      <c r="J245" s="40">
        <f t="shared" si="16"/>
        <v>1</v>
      </c>
      <c r="K245" s="38" t="s">
        <v>34</v>
      </c>
      <c r="L245" s="38" t="s">
        <v>4</v>
      </c>
      <c r="M245" s="41"/>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17"/>
        <v>13012</v>
      </c>
      <c r="BB245" s="51">
        <f t="shared" si="18"/>
        <v>13012</v>
      </c>
      <c r="BC245" s="56" t="str">
        <f t="shared" si="19"/>
        <v>INR  Thirteen Thousand  &amp;Twelve  Only</v>
      </c>
      <c r="IA245" s="20">
        <v>15.76</v>
      </c>
      <c r="IB245" s="20" t="s">
        <v>252</v>
      </c>
      <c r="ID245" s="20">
        <v>100</v>
      </c>
      <c r="IE245" s="21" t="s">
        <v>43</v>
      </c>
      <c r="IF245" s="21"/>
      <c r="IG245" s="21"/>
      <c r="IH245" s="21"/>
      <c r="II245" s="21"/>
    </row>
    <row r="246" spans="1:243" s="20" customFormat="1" ht="42.75">
      <c r="A246" s="66">
        <v>15.77</v>
      </c>
      <c r="B246" s="57" t="s">
        <v>254</v>
      </c>
      <c r="C246" s="32"/>
      <c r="D246" s="32">
        <v>20</v>
      </c>
      <c r="E246" s="58" t="s">
        <v>43</v>
      </c>
      <c r="F246" s="60">
        <v>133.49</v>
      </c>
      <c r="G246" s="44"/>
      <c r="H246" s="38"/>
      <c r="I246" s="39" t="s">
        <v>33</v>
      </c>
      <c r="J246" s="40">
        <f t="shared" si="16"/>
        <v>1</v>
      </c>
      <c r="K246" s="38" t="s">
        <v>34</v>
      </c>
      <c r="L246" s="38" t="s">
        <v>4</v>
      </c>
      <c r="M246" s="41"/>
      <c r="N246" s="49"/>
      <c r="O246" s="49"/>
      <c r="P246" s="50"/>
      <c r="Q246" s="49"/>
      <c r="R246" s="49"/>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2">
        <f t="shared" si="17"/>
        <v>2669.8</v>
      </c>
      <c r="BB246" s="51">
        <f t="shared" si="18"/>
        <v>2669.8</v>
      </c>
      <c r="BC246" s="56" t="str">
        <f t="shared" si="19"/>
        <v>INR  Two Thousand Six Hundred &amp; Sixty Nine  and Paise Eighty Only</v>
      </c>
      <c r="IA246" s="20">
        <v>15.77</v>
      </c>
      <c r="IB246" s="20" t="s">
        <v>254</v>
      </c>
      <c r="ID246" s="20">
        <v>20</v>
      </c>
      <c r="IE246" s="21" t="s">
        <v>43</v>
      </c>
      <c r="IF246" s="21"/>
      <c r="IG246" s="21"/>
      <c r="IH246" s="21"/>
      <c r="II246" s="21"/>
    </row>
    <row r="247" spans="1:243" s="20" customFormat="1" ht="28.5">
      <c r="A247" s="66">
        <v>15.78</v>
      </c>
      <c r="B247" s="57" t="s">
        <v>255</v>
      </c>
      <c r="C247" s="32"/>
      <c r="D247" s="32">
        <v>50</v>
      </c>
      <c r="E247" s="58" t="s">
        <v>43</v>
      </c>
      <c r="F247" s="60">
        <v>135.16</v>
      </c>
      <c r="G247" s="44"/>
      <c r="H247" s="38"/>
      <c r="I247" s="39" t="s">
        <v>33</v>
      </c>
      <c r="J247" s="40">
        <f t="shared" si="16"/>
        <v>1</v>
      </c>
      <c r="K247" s="38" t="s">
        <v>34</v>
      </c>
      <c r="L247" s="38" t="s">
        <v>4</v>
      </c>
      <c r="M247" s="41"/>
      <c r="N247" s="49"/>
      <c r="O247" s="49"/>
      <c r="P247" s="50"/>
      <c r="Q247" s="49"/>
      <c r="R247" s="49"/>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2">
        <f t="shared" si="17"/>
        <v>6758</v>
      </c>
      <c r="BB247" s="51">
        <f t="shared" si="18"/>
        <v>6758</v>
      </c>
      <c r="BC247" s="56" t="str">
        <f t="shared" si="19"/>
        <v>INR  Six Thousand Seven Hundred &amp; Fifty Eight  Only</v>
      </c>
      <c r="IA247" s="20">
        <v>15.78</v>
      </c>
      <c r="IB247" s="20" t="s">
        <v>255</v>
      </c>
      <c r="ID247" s="20">
        <v>50</v>
      </c>
      <c r="IE247" s="21" t="s">
        <v>43</v>
      </c>
      <c r="IF247" s="21"/>
      <c r="IG247" s="21"/>
      <c r="IH247" s="21"/>
      <c r="II247" s="21"/>
    </row>
    <row r="248" spans="1:243" s="20" customFormat="1" ht="28.5">
      <c r="A248" s="66">
        <v>15.79</v>
      </c>
      <c r="B248" s="57" t="s">
        <v>256</v>
      </c>
      <c r="C248" s="32"/>
      <c r="D248" s="32">
        <v>100</v>
      </c>
      <c r="E248" s="58" t="s">
        <v>43</v>
      </c>
      <c r="F248" s="60">
        <v>140.25</v>
      </c>
      <c r="G248" s="44"/>
      <c r="H248" s="38"/>
      <c r="I248" s="39" t="s">
        <v>33</v>
      </c>
      <c r="J248" s="40">
        <f t="shared" si="16"/>
        <v>1</v>
      </c>
      <c r="K248" s="38" t="s">
        <v>34</v>
      </c>
      <c r="L248" s="38" t="s">
        <v>4</v>
      </c>
      <c r="M248" s="41"/>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17"/>
        <v>14025</v>
      </c>
      <c r="BB248" s="51">
        <f t="shared" si="18"/>
        <v>14025</v>
      </c>
      <c r="BC248" s="56" t="str">
        <f t="shared" si="19"/>
        <v>INR  Fourteen Thousand  &amp;Twenty Five  Only</v>
      </c>
      <c r="IA248" s="20">
        <v>15.79</v>
      </c>
      <c r="IB248" s="20" t="s">
        <v>256</v>
      </c>
      <c r="ID248" s="20">
        <v>100</v>
      </c>
      <c r="IE248" s="21" t="s">
        <v>43</v>
      </c>
      <c r="IF248" s="21"/>
      <c r="IG248" s="21"/>
      <c r="IH248" s="21"/>
      <c r="II248" s="21"/>
    </row>
    <row r="249" spans="1:243" s="20" customFormat="1" ht="42.75">
      <c r="A249" s="66">
        <v>15.8</v>
      </c>
      <c r="B249" s="57" t="s">
        <v>240</v>
      </c>
      <c r="C249" s="32"/>
      <c r="D249" s="32">
        <v>12</v>
      </c>
      <c r="E249" s="58" t="s">
        <v>43</v>
      </c>
      <c r="F249" s="60">
        <v>228.1</v>
      </c>
      <c r="G249" s="44"/>
      <c r="H249" s="38"/>
      <c r="I249" s="39" t="s">
        <v>33</v>
      </c>
      <c r="J249" s="40">
        <f t="shared" si="16"/>
        <v>1</v>
      </c>
      <c r="K249" s="38" t="s">
        <v>34</v>
      </c>
      <c r="L249" s="38" t="s">
        <v>4</v>
      </c>
      <c r="M249" s="41"/>
      <c r="N249" s="49"/>
      <c r="O249" s="49"/>
      <c r="P249" s="50"/>
      <c r="Q249" s="49"/>
      <c r="R249" s="49"/>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2">
        <f t="shared" si="17"/>
        <v>2737.2</v>
      </c>
      <c r="BB249" s="51">
        <f t="shared" si="18"/>
        <v>2737.2</v>
      </c>
      <c r="BC249" s="56" t="str">
        <f t="shared" si="19"/>
        <v>INR  Two Thousand Seven Hundred &amp; Thirty Seven  and Paise Twenty Only</v>
      </c>
      <c r="IA249" s="20">
        <v>15.8</v>
      </c>
      <c r="IB249" s="20" t="s">
        <v>240</v>
      </c>
      <c r="ID249" s="20">
        <v>12</v>
      </c>
      <c r="IE249" s="21" t="s">
        <v>43</v>
      </c>
      <c r="IF249" s="21"/>
      <c r="IG249" s="21"/>
      <c r="IH249" s="21"/>
      <c r="II249" s="21"/>
    </row>
    <row r="250" spans="1:243" s="20" customFormat="1" ht="63">
      <c r="A250" s="66">
        <v>15.81</v>
      </c>
      <c r="B250" s="57" t="s">
        <v>258</v>
      </c>
      <c r="C250" s="32"/>
      <c r="D250" s="76"/>
      <c r="E250" s="76"/>
      <c r="F250" s="76"/>
      <c r="G250" s="76"/>
      <c r="H250" s="76"/>
      <c r="I250" s="76"/>
      <c r="J250" s="76"/>
      <c r="K250" s="76"/>
      <c r="L250" s="76"/>
      <c r="M250" s="76"/>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IA250" s="20">
        <v>15.81</v>
      </c>
      <c r="IB250" s="20" t="s">
        <v>258</v>
      </c>
      <c r="IE250" s="21"/>
      <c r="IF250" s="21"/>
      <c r="IG250" s="21"/>
      <c r="IH250" s="21"/>
      <c r="II250" s="21"/>
    </row>
    <row r="251" spans="1:243" s="20" customFormat="1" ht="28.5">
      <c r="A251" s="66">
        <v>15.82</v>
      </c>
      <c r="B251" s="57" t="s">
        <v>214</v>
      </c>
      <c r="C251" s="32"/>
      <c r="D251" s="32">
        <v>3</v>
      </c>
      <c r="E251" s="58" t="s">
        <v>46</v>
      </c>
      <c r="F251" s="60">
        <v>206.71</v>
      </c>
      <c r="G251" s="44"/>
      <c r="H251" s="38"/>
      <c r="I251" s="39" t="s">
        <v>33</v>
      </c>
      <c r="J251" s="40">
        <f t="shared" si="16"/>
        <v>1</v>
      </c>
      <c r="K251" s="38" t="s">
        <v>34</v>
      </c>
      <c r="L251" s="38" t="s">
        <v>4</v>
      </c>
      <c r="M251" s="41"/>
      <c r="N251" s="49"/>
      <c r="O251" s="49"/>
      <c r="P251" s="50"/>
      <c r="Q251" s="49"/>
      <c r="R251" s="49"/>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2">
        <f t="shared" si="17"/>
        <v>620.13</v>
      </c>
      <c r="BB251" s="51">
        <f t="shared" si="18"/>
        <v>620.13</v>
      </c>
      <c r="BC251" s="56" t="str">
        <f t="shared" si="19"/>
        <v>INR  Six Hundred &amp; Twenty  and Paise Thirteen Only</v>
      </c>
      <c r="IA251" s="20">
        <v>15.82</v>
      </c>
      <c r="IB251" s="20" t="s">
        <v>214</v>
      </c>
      <c r="ID251" s="20">
        <v>3</v>
      </c>
      <c r="IE251" s="21" t="s">
        <v>46</v>
      </c>
      <c r="IF251" s="21"/>
      <c r="IG251" s="21"/>
      <c r="IH251" s="21"/>
      <c r="II251" s="21"/>
    </row>
    <row r="252" spans="1:243" s="20" customFormat="1" ht="28.5">
      <c r="A252" s="66">
        <v>15.83</v>
      </c>
      <c r="B252" s="57" t="s">
        <v>222</v>
      </c>
      <c r="C252" s="32"/>
      <c r="D252" s="32">
        <v>3</v>
      </c>
      <c r="E252" s="58" t="s">
        <v>46</v>
      </c>
      <c r="F252" s="60">
        <v>228.98</v>
      </c>
      <c r="G252" s="44"/>
      <c r="H252" s="38"/>
      <c r="I252" s="39" t="s">
        <v>33</v>
      </c>
      <c r="J252" s="40">
        <f t="shared" si="16"/>
        <v>1</v>
      </c>
      <c r="K252" s="38" t="s">
        <v>34</v>
      </c>
      <c r="L252" s="38" t="s">
        <v>4</v>
      </c>
      <c r="M252" s="41"/>
      <c r="N252" s="49"/>
      <c r="O252" s="49"/>
      <c r="P252" s="50"/>
      <c r="Q252" s="49"/>
      <c r="R252" s="49"/>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2">
        <f t="shared" si="17"/>
        <v>686.94</v>
      </c>
      <c r="BB252" s="51">
        <f t="shared" si="18"/>
        <v>686.94</v>
      </c>
      <c r="BC252" s="56" t="str">
        <f t="shared" si="19"/>
        <v>INR  Six Hundred &amp; Eighty Six  and Paise Ninety Four Only</v>
      </c>
      <c r="IA252" s="20">
        <v>15.83</v>
      </c>
      <c r="IB252" s="20" t="s">
        <v>222</v>
      </c>
      <c r="ID252" s="20">
        <v>3</v>
      </c>
      <c r="IE252" s="21" t="s">
        <v>46</v>
      </c>
      <c r="IF252" s="21"/>
      <c r="IG252" s="21"/>
      <c r="IH252" s="21"/>
      <c r="II252" s="21"/>
    </row>
    <row r="253" spans="1:243" s="20" customFormat="1" ht="42.75">
      <c r="A253" s="66">
        <v>15.84</v>
      </c>
      <c r="B253" s="57" t="s">
        <v>216</v>
      </c>
      <c r="C253" s="32"/>
      <c r="D253" s="32">
        <v>4</v>
      </c>
      <c r="E253" s="58" t="s">
        <v>46</v>
      </c>
      <c r="F253" s="60">
        <v>298.2</v>
      </c>
      <c r="G253" s="44"/>
      <c r="H253" s="38"/>
      <c r="I253" s="39" t="s">
        <v>33</v>
      </c>
      <c r="J253" s="40">
        <f t="shared" si="16"/>
        <v>1</v>
      </c>
      <c r="K253" s="38" t="s">
        <v>34</v>
      </c>
      <c r="L253" s="38" t="s">
        <v>4</v>
      </c>
      <c r="M253" s="41"/>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2">
        <f t="shared" si="17"/>
        <v>1192.8</v>
      </c>
      <c r="BB253" s="51">
        <f t="shared" si="18"/>
        <v>1192.8</v>
      </c>
      <c r="BC253" s="56" t="str">
        <f t="shared" si="19"/>
        <v>INR  One Thousand One Hundred &amp; Ninety Two  and Paise Eighty Only</v>
      </c>
      <c r="IA253" s="20">
        <v>15.84</v>
      </c>
      <c r="IB253" s="20" t="s">
        <v>216</v>
      </c>
      <c r="ID253" s="20">
        <v>4</v>
      </c>
      <c r="IE253" s="21" t="s">
        <v>46</v>
      </c>
      <c r="IF253" s="21"/>
      <c r="IG253" s="21"/>
      <c r="IH253" s="21"/>
      <c r="II253" s="21"/>
    </row>
    <row r="254" spans="1:243" s="20" customFormat="1" ht="28.5">
      <c r="A254" s="66">
        <v>15.85</v>
      </c>
      <c r="B254" s="57" t="s">
        <v>259</v>
      </c>
      <c r="C254" s="32"/>
      <c r="D254" s="32">
        <v>1</v>
      </c>
      <c r="E254" s="58" t="s">
        <v>46</v>
      </c>
      <c r="F254" s="60">
        <v>336.91</v>
      </c>
      <c r="G254" s="44"/>
      <c r="H254" s="38"/>
      <c r="I254" s="39" t="s">
        <v>33</v>
      </c>
      <c r="J254" s="40">
        <f t="shared" si="16"/>
        <v>1</v>
      </c>
      <c r="K254" s="38" t="s">
        <v>34</v>
      </c>
      <c r="L254" s="38" t="s">
        <v>4</v>
      </c>
      <c r="M254" s="41"/>
      <c r="N254" s="49"/>
      <c r="O254" s="49"/>
      <c r="P254" s="50"/>
      <c r="Q254" s="49"/>
      <c r="R254" s="49"/>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2">
        <f t="shared" si="17"/>
        <v>336.91</v>
      </c>
      <c r="BB254" s="51">
        <f t="shared" si="18"/>
        <v>336.91</v>
      </c>
      <c r="BC254" s="56" t="str">
        <f t="shared" si="19"/>
        <v>INR  Three Hundred &amp; Thirty Six  and Paise Ninety One Only</v>
      </c>
      <c r="IA254" s="20">
        <v>15.85</v>
      </c>
      <c r="IB254" s="20" t="s">
        <v>259</v>
      </c>
      <c r="ID254" s="20">
        <v>1</v>
      </c>
      <c r="IE254" s="21" t="s">
        <v>46</v>
      </c>
      <c r="IF254" s="21"/>
      <c r="IG254" s="21"/>
      <c r="IH254" s="21"/>
      <c r="II254" s="21"/>
    </row>
    <row r="255" spans="1:243" s="20" customFormat="1" ht="28.5">
      <c r="A255" s="66">
        <v>15.86</v>
      </c>
      <c r="B255" s="57" t="s">
        <v>218</v>
      </c>
      <c r="C255" s="32"/>
      <c r="D255" s="32">
        <v>2</v>
      </c>
      <c r="E255" s="58" t="s">
        <v>46</v>
      </c>
      <c r="F255" s="60">
        <v>396.76</v>
      </c>
      <c r="G255" s="44"/>
      <c r="H255" s="38"/>
      <c r="I255" s="39" t="s">
        <v>33</v>
      </c>
      <c r="J255" s="40">
        <f t="shared" si="16"/>
        <v>1</v>
      </c>
      <c r="K255" s="38" t="s">
        <v>34</v>
      </c>
      <c r="L255" s="38" t="s">
        <v>4</v>
      </c>
      <c r="M255" s="41"/>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17"/>
        <v>793.52</v>
      </c>
      <c r="BB255" s="51">
        <f t="shared" si="18"/>
        <v>793.52</v>
      </c>
      <c r="BC255" s="56" t="str">
        <f t="shared" si="19"/>
        <v>INR  Seven Hundred &amp; Ninety Three  and Paise Fifty Two Only</v>
      </c>
      <c r="IA255" s="20">
        <v>15.86</v>
      </c>
      <c r="IB255" s="20" t="s">
        <v>218</v>
      </c>
      <c r="ID255" s="20">
        <v>2</v>
      </c>
      <c r="IE255" s="21" t="s">
        <v>46</v>
      </c>
      <c r="IF255" s="21"/>
      <c r="IG255" s="21"/>
      <c r="IH255" s="21"/>
      <c r="II255" s="21"/>
    </row>
    <row r="256" spans="1:243" s="20" customFormat="1" ht="42.75">
      <c r="A256" s="66">
        <v>15.87</v>
      </c>
      <c r="B256" s="57" t="s">
        <v>219</v>
      </c>
      <c r="C256" s="32"/>
      <c r="D256" s="32">
        <v>3</v>
      </c>
      <c r="E256" s="58" t="s">
        <v>46</v>
      </c>
      <c r="F256" s="60">
        <v>524.42</v>
      </c>
      <c r="G256" s="44"/>
      <c r="H256" s="38"/>
      <c r="I256" s="39" t="s">
        <v>33</v>
      </c>
      <c r="J256" s="40">
        <f t="shared" si="16"/>
        <v>1</v>
      </c>
      <c r="K256" s="38" t="s">
        <v>34</v>
      </c>
      <c r="L256" s="38" t="s">
        <v>4</v>
      </c>
      <c r="M256" s="41"/>
      <c r="N256" s="49"/>
      <c r="O256" s="49"/>
      <c r="P256" s="50"/>
      <c r="Q256" s="49"/>
      <c r="R256" s="49"/>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2">
        <f t="shared" si="17"/>
        <v>1573.26</v>
      </c>
      <c r="BB256" s="51">
        <f t="shared" si="18"/>
        <v>1573.26</v>
      </c>
      <c r="BC256" s="56" t="str">
        <f t="shared" si="19"/>
        <v>INR  One Thousand Five Hundred &amp; Seventy Three  and Paise Twenty Six Only</v>
      </c>
      <c r="IA256" s="20">
        <v>15.87</v>
      </c>
      <c r="IB256" s="20" t="s">
        <v>219</v>
      </c>
      <c r="ID256" s="20">
        <v>3</v>
      </c>
      <c r="IE256" s="21" t="s">
        <v>46</v>
      </c>
      <c r="IF256" s="21"/>
      <c r="IG256" s="21"/>
      <c r="IH256" s="21"/>
      <c r="II256" s="21"/>
    </row>
    <row r="257" spans="1:243" s="20" customFormat="1" ht="110.25">
      <c r="A257" s="66">
        <v>15.88</v>
      </c>
      <c r="B257" s="57" t="s">
        <v>260</v>
      </c>
      <c r="C257" s="32"/>
      <c r="D257" s="76"/>
      <c r="E257" s="76"/>
      <c r="F257" s="76"/>
      <c r="G257" s="76"/>
      <c r="H257" s="76"/>
      <c r="I257" s="76"/>
      <c r="J257" s="76"/>
      <c r="K257" s="76"/>
      <c r="L257" s="76"/>
      <c r="M257" s="76"/>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IA257" s="20">
        <v>15.88</v>
      </c>
      <c r="IB257" s="20" t="s">
        <v>260</v>
      </c>
      <c r="IE257" s="21"/>
      <c r="IF257" s="21"/>
      <c r="IG257" s="21"/>
      <c r="IH257" s="21"/>
      <c r="II257" s="21"/>
    </row>
    <row r="258" spans="1:243" s="20" customFormat="1" ht="28.5">
      <c r="A258" s="66">
        <v>15.89</v>
      </c>
      <c r="B258" s="57" t="s">
        <v>214</v>
      </c>
      <c r="C258" s="32"/>
      <c r="D258" s="32">
        <v>1</v>
      </c>
      <c r="E258" s="58" t="s">
        <v>46</v>
      </c>
      <c r="F258" s="60">
        <v>541.17</v>
      </c>
      <c r="G258" s="44"/>
      <c r="H258" s="38"/>
      <c r="I258" s="39" t="s">
        <v>33</v>
      </c>
      <c r="J258" s="40">
        <f t="shared" si="16"/>
        <v>1</v>
      </c>
      <c r="K258" s="38" t="s">
        <v>34</v>
      </c>
      <c r="L258" s="38" t="s">
        <v>4</v>
      </c>
      <c r="M258" s="41"/>
      <c r="N258" s="49"/>
      <c r="O258" s="49"/>
      <c r="P258" s="50"/>
      <c r="Q258" s="49"/>
      <c r="R258" s="49"/>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2">
        <f t="shared" si="17"/>
        <v>541.17</v>
      </c>
      <c r="BB258" s="51">
        <f t="shared" si="18"/>
        <v>541.17</v>
      </c>
      <c r="BC258" s="56" t="str">
        <f t="shared" si="19"/>
        <v>INR  Five Hundred &amp; Forty One  and Paise Seventeen Only</v>
      </c>
      <c r="IA258" s="20">
        <v>15.89</v>
      </c>
      <c r="IB258" s="20" t="s">
        <v>214</v>
      </c>
      <c r="ID258" s="20">
        <v>1</v>
      </c>
      <c r="IE258" s="21" t="s">
        <v>46</v>
      </c>
      <c r="IF258" s="21"/>
      <c r="IG258" s="21"/>
      <c r="IH258" s="21"/>
      <c r="II258" s="21"/>
    </row>
    <row r="259" spans="1:243" s="20" customFormat="1" ht="28.5">
      <c r="A259" s="66">
        <v>15.9</v>
      </c>
      <c r="B259" s="57" t="s">
        <v>222</v>
      </c>
      <c r="C259" s="32"/>
      <c r="D259" s="32">
        <v>1</v>
      </c>
      <c r="E259" s="58" t="s">
        <v>46</v>
      </c>
      <c r="F259" s="60">
        <v>563.48</v>
      </c>
      <c r="G259" s="44"/>
      <c r="H259" s="38"/>
      <c r="I259" s="39" t="s">
        <v>33</v>
      </c>
      <c r="J259" s="40">
        <f t="shared" si="16"/>
        <v>1</v>
      </c>
      <c r="K259" s="38" t="s">
        <v>34</v>
      </c>
      <c r="L259" s="38" t="s">
        <v>4</v>
      </c>
      <c r="M259" s="41"/>
      <c r="N259" s="49"/>
      <c r="O259" s="49"/>
      <c r="P259" s="50"/>
      <c r="Q259" s="49"/>
      <c r="R259" s="49"/>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2">
        <f t="shared" si="17"/>
        <v>563.48</v>
      </c>
      <c r="BB259" s="51">
        <f t="shared" si="18"/>
        <v>563.48</v>
      </c>
      <c r="BC259" s="56" t="str">
        <f t="shared" si="19"/>
        <v>INR  Five Hundred &amp; Sixty Three  and Paise Forty Eight Only</v>
      </c>
      <c r="IA259" s="20">
        <v>15.9</v>
      </c>
      <c r="IB259" s="20" t="s">
        <v>222</v>
      </c>
      <c r="ID259" s="20">
        <v>1</v>
      </c>
      <c r="IE259" s="21" t="s">
        <v>46</v>
      </c>
      <c r="IF259" s="21"/>
      <c r="IG259" s="21"/>
      <c r="IH259" s="21"/>
      <c r="II259" s="21"/>
    </row>
    <row r="260" spans="1:243" s="20" customFormat="1" ht="28.5">
      <c r="A260" s="66">
        <v>15.91</v>
      </c>
      <c r="B260" s="57" t="s">
        <v>216</v>
      </c>
      <c r="C260" s="32"/>
      <c r="D260" s="32">
        <v>1</v>
      </c>
      <c r="E260" s="58" t="s">
        <v>46</v>
      </c>
      <c r="F260" s="60">
        <v>632.7</v>
      </c>
      <c r="G260" s="44"/>
      <c r="H260" s="38"/>
      <c r="I260" s="39" t="s">
        <v>33</v>
      </c>
      <c r="J260" s="40">
        <f t="shared" si="16"/>
        <v>1</v>
      </c>
      <c r="K260" s="38" t="s">
        <v>34</v>
      </c>
      <c r="L260" s="38" t="s">
        <v>4</v>
      </c>
      <c r="M260" s="41"/>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17"/>
        <v>632.7</v>
      </c>
      <c r="BB260" s="51">
        <f t="shared" si="18"/>
        <v>632.7</v>
      </c>
      <c r="BC260" s="56" t="str">
        <f t="shared" si="19"/>
        <v>INR  Six Hundred &amp; Thirty Two  and Paise Seventy Only</v>
      </c>
      <c r="IA260" s="20">
        <v>15.91</v>
      </c>
      <c r="IB260" s="20" t="s">
        <v>216</v>
      </c>
      <c r="ID260" s="20">
        <v>1</v>
      </c>
      <c r="IE260" s="21" t="s">
        <v>46</v>
      </c>
      <c r="IF260" s="21"/>
      <c r="IG260" s="21"/>
      <c r="IH260" s="21"/>
      <c r="II260" s="21"/>
    </row>
    <row r="261" spans="1:243" s="20" customFormat="1" ht="28.5">
      <c r="A261" s="66">
        <v>15.92</v>
      </c>
      <c r="B261" s="57" t="s">
        <v>259</v>
      </c>
      <c r="C261" s="32"/>
      <c r="D261" s="32">
        <v>1</v>
      </c>
      <c r="E261" s="58" t="s">
        <v>46</v>
      </c>
      <c r="F261" s="60">
        <v>671.42</v>
      </c>
      <c r="G261" s="44"/>
      <c r="H261" s="38"/>
      <c r="I261" s="39" t="s">
        <v>33</v>
      </c>
      <c r="J261" s="40">
        <f t="shared" si="16"/>
        <v>1</v>
      </c>
      <c r="K261" s="38" t="s">
        <v>34</v>
      </c>
      <c r="L261" s="38" t="s">
        <v>4</v>
      </c>
      <c r="M261" s="41"/>
      <c r="N261" s="49"/>
      <c r="O261" s="49"/>
      <c r="P261" s="50"/>
      <c r="Q261" s="49"/>
      <c r="R261" s="49"/>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2">
        <f t="shared" si="17"/>
        <v>671.42</v>
      </c>
      <c r="BB261" s="51">
        <f t="shared" si="18"/>
        <v>671.42</v>
      </c>
      <c r="BC261" s="56" t="str">
        <f t="shared" si="19"/>
        <v>INR  Six Hundred &amp; Seventy One  and Paise Forty Two Only</v>
      </c>
      <c r="IA261" s="20">
        <v>15.92</v>
      </c>
      <c r="IB261" s="20" t="s">
        <v>259</v>
      </c>
      <c r="ID261" s="20">
        <v>1</v>
      </c>
      <c r="IE261" s="21" t="s">
        <v>46</v>
      </c>
      <c r="IF261" s="21"/>
      <c r="IG261" s="21"/>
      <c r="IH261" s="21"/>
      <c r="II261" s="21"/>
    </row>
    <row r="262" spans="1:243" s="20" customFormat="1" ht="28.5">
      <c r="A262" s="66">
        <v>15.93</v>
      </c>
      <c r="B262" s="57" t="s">
        <v>218</v>
      </c>
      <c r="C262" s="32"/>
      <c r="D262" s="32">
        <v>1</v>
      </c>
      <c r="E262" s="58" t="s">
        <v>46</v>
      </c>
      <c r="F262" s="60">
        <v>731.21</v>
      </c>
      <c r="G262" s="44"/>
      <c r="H262" s="38"/>
      <c r="I262" s="39" t="s">
        <v>33</v>
      </c>
      <c r="J262" s="40">
        <f t="shared" si="16"/>
        <v>1</v>
      </c>
      <c r="K262" s="38" t="s">
        <v>34</v>
      </c>
      <c r="L262" s="38" t="s">
        <v>4</v>
      </c>
      <c r="M262" s="41"/>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2">
        <f t="shared" si="17"/>
        <v>731.21</v>
      </c>
      <c r="BB262" s="51">
        <f t="shared" si="18"/>
        <v>731.21</v>
      </c>
      <c r="BC262" s="56" t="str">
        <f t="shared" si="19"/>
        <v>INR  Seven Hundred &amp; Thirty One  and Paise Twenty One Only</v>
      </c>
      <c r="IA262" s="20">
        <v>15.93</v>
      </c>
      <c r="IB262" s="20" t="s">
        <v>218</v>
      </c>
      <c r="ID262" s="20">
        <v>1</v>
      </c>
      <c r="IE262" s="21" t="s">
        <v>46</v>
      </c>
      <c r="IF262" s="21"/>
      <c r="IG262" s="21"/>
      <c r="IH262" s="21"/>
      <c r="II262" s="21"/>
    </row>
    <row r="263" spans="1:243" s="20" customFormat="1" ht="28.5">
      <c r="A263" s="66">
        <v>15.94</v>
      </c>
      <c r="B263" s="57" t="s">
        <v>219</v>
      </c>
      <c r="C263" s="32"/>
      <c r="D263" s="32">
        <v>1</v>
      </c>
      <c r="E263" s="58" t="s">
        <v>46</v>
      </c>
      <c r="F263" s="60">
        <v>980.53</v>
      </c>
      <c r="G263" s="44"/>
      <c r="H263" s="38"/>
      <c r="I263" s="39" t="s">
        <v>33</v>
      </c>
      <c r="J263" s="40">
        <f t="shared" si="16"/>
        <v>1</v>
      </c>
      <c r="K263" s="38" t="s">
        <v>34</v>
      </c>
      <c r="L263" s="38" t="s">
        <v>4</v>
      </c>
      <c r="M263" s="41"/>
      <c r="N263" s="49"/>
      <c r="O263" s="49"/>
      <c r="P263" s="50"/>
      <c r="Q263" s="49"/>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2">
        <f t="shared" si="17"/>
        <v>980.53</v>
      </c>
      <c r="BB263" s="51">
        <f t="shared" si="18"/>
        <v>980.53</v>
      </c>
      <c r="BC263" s="56" t="str">
        <f t="shared" si="19"/>
        <v>INR  Nine Hundred &amp; Eighty  and Paise Fifty Three Only</v>
      </c>
      <c r="IA263" s="20">
        <v>15.94</v>
      </c>
      <c r="IB263" s="20" t="s">
        <v>219</v>
      </c>
      <c r="ID263" s="20">
        <v>1</v>
      </c>
      <c r="IE263" s="21" t="s">
        <v>46</v>
      </c>
      <c r="IF263" s="21"/>
      <c r="IG263" s="21"/>
      <c r="IH263" s="21"/>
      <c r="II263" s="21"/>
    </row>
    <row r="264" spans="1:243" s="20" customFormat="1" ht="110.25">
      <c r="A264" s="66">
        <v>15.95</v>
      </c>
      <c r="B264" s="57" t="s">
        <v>331</v>
      </c>
      <c r="C264" s="32"/>
      <c r="D264" s="32">
        <v>1</v>
      </c>
      <c r="E264" s="58" t="s">
        <v>46</v>
      </c>
      <c r="F264" s="60">
        <v>6774.05</v>
      </c>
      <c r="G264" s="44"/>
      <c r="H264" s="38"/>
      <c r="I264" s="39" t="s">
        <v>33</v>
      </c>
      <c r="J264" s="40">
        <f aca="true" t="shared" si="20" ref="J264:J326">IF(I264="Less(-)",-1,1)</f>
        <v>1</v>
      </c>
      <c r="K264" s="38" t="s">
        <v>34</v>
      </c>
      <c r="L264" s="38" t="s">
        <v>4</v>
      </c>
      <c r="M264" s="41"/>
      <c r="N264" s="49"/>
      <c r="O264" s="49"/>
      <c r="P264" s="50"/>
      <c r="Q264" s="49"/>
      <c r="R264" s="49"/>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2">
        <f aca="true" t="shared" si="21" ref="BA264:BA326">total_amount_ba($B$2,$D$2,D264,F264,J264,K264,M264)</f>
        <v>6774.05</v>
      </c>
      <c r="BB264" s="51">
        <f aca="true" t="shared" si="22" ref="BB264:BB326">BA264+SUM(N264:AZ264)</f>
        <v>6774.05</v>
      </c>
      <c r="BC264" s="56" t="str">
        <f aca="true" t="shared" si="23" ref="BC264:BC326">SpellNumber(L264,BB264)</f>
        <v>INR  Six Thousand Seven Hundred &amp; Seventy Four  and Paise Five Only</v>
      </c>
      <c r="IA264" s="20">
        <v>15.95</v>
      </c>
      <c r="IB264" s="20" t="s">
        <v>331</v>
      </c>
      <c r="ID264" s="20">
        <v>1</v>
      </c>
      <c r="IE264" s="21" t="s">
        <v>46</v>
      </c>
      <c r="IF264" s="21"/>
      <c r="IG264" s="21"/>
      <c r="IH264" s="21"/>
      <c r="II264" s="21"/>
    </row>
    <row r="265" spans="1:243" s="20" customFormat="1" ht="31.5">
      <c r="A265" s="66">
        <v>15.96</v>
      </c>
      <c r="B265" s="57" t="s">
        <v>261</v>
      </c>
      <c r="C265" s="32"/>
      <c r="D265" s="76"/>
      <c r="E265" s="76"/>
      <c r="F265" s="76"/>
      <c r="G265" s="76"/>
      <c r="H265" s="76"/>
      <c r="I265" s="76"/>
      <c r="J265" s="76"/>
      <c r="K265" s="76"/>
      <c r="L265" s="76"/>
      <c r="M265" s="76"/>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IA265" s="20">
        <v>15.96</v>
      </c>
      <c r="IB265" s="20" t="s">
        <v>261</v>
      </c>
      <c r="IE265" s="21"/>
      <c r="IF265" s="21"/>
      <c r="IG265" s="21"/>
      <c r="IH265" s="21"/>
      <c r="II265" s="21"/>
    </row>
    <row r="266" spans="1:243" s="20" customFormat="1" ht="31.5">
      <c r="A266" s="66">
        <v>15.97</v>
      </c>
      <c r="B266" s="57" t="s">
        <v>262</v>
      </c>
      <c r="C266" s="32"/>
      <c r="D266" s="32">
        <v>3</v>
      </c>
      <c r="E266" s="58" t="s">
        <v>46</v>
      </c>
      <c r="F266" s="60">
        <v>286.94</v>
      </c>
      <c r="G266" s="44"/>
      <c r="H266" s="38"/>
      <c r="I266" s="39" t="s">
        <v>33</v>
      </c>
      <c r="J266" s="40">
        <f t="shared" si="20"/>
        <v>1</v>
      </c>
      <c r="K266" s="38" t="s">
        <v>34</v>
      </c>
      <c r="L266" s="38" t="s">
        <v>4</v>
      </c>
      <c r="M266" s="41"/>
      <c r="N266" s="49"/>
      <c r="O266" s="49"/>
      <c r="P266" s="50"/>
      <c r="Q266" s="49"/>
      <c r="R266" s="49"/>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2">
        <f t="shared" si="21"/>
        <v>860.82</v>
      </c>
      <c r="BB266" s="51">
        <f t="shared" si="22"/>
        <v>860.82</v>
      </c>
      <c r="BC266" s="56" t="str">
        <f t="shared" si="23"/>
        <v>INR  Eight Hundred &amp; Sixty  and Paise Eighty Two Only</v>
      </c>
      <c r="IA266" s="20">
        <v>15.97</v>
      </c>
      <c r="IB266" s="20" t="s">
        <v>262</v>
      </c>
      <c r="ID266" s="20">
        <v>3</v>
      </c>
      <c r="IE266" s="21" t="s">
        <v>46</v>
      </c>
      <c r="IF266" s="21"/>
      <c r="IG266" s="21"/>
      <c r="IH266" s="21"/>
      <c r="II266" s="21"/>
    </row>
    <row r="267" spans="1:243" s="20" customFormat="1" ht="15.75">
      <c r="A267" s="66">
        <v>16</v>
      </c>
      <c r="B267" s="57" t="s">
        <v>263</v>
      </c>
      <c r="C267" s="32"/>
      <c r="D267" s="76"/>
      <c r="E267" s="76"/>
      <c r="F267" s="76"/>
      <c r="G267" s="76"/>
      <c r="H267" s="76"/>
      <c r="I267" s="76"/>
      <c r="J267" s="76"/>
      <c r="K267" s="76"/>
      <c r="L267" s="76"/>
      <c r="M267" s="76"/>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IA267" s="20">
        <v>16</v>
      </c>
      <c r="IB267" s="20" t="s">
        <v>263</v>
      </c>
      <c r="IE267" s="21"/>
      <c r="IF267" s="21"/>
      <c r="IG267" s="21"/>
      <c r="IH267" s="21"/>
      <c r="II267" s="21"/>
    </row>
    <row r="268" spans="1:243" s="20" customFormat="1" ht="94.5">
      <c r="A268" s="66">
        <v>16.01</v>
      </c>
      <c r="B268" s="57" t="s">
        <v>264</v>
      </c>
      <c r="C268" s="32"/>
      <c r="D268" s="76"/>
      <c r="E268" s="76"/>
      <c r="F268" s="76"/>
      <c r="G268" s="76"/>
      <c r="H268" s="76"/>
      <c r="I268" s="76"/>
      <c r="J268" s="76"/>
      <c r="K268" s="76"/>
      <c r="L268" s="76"/>
      <c r="M268" s="76"/>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IA268" s="20">
        <v>16.01</v>
      </c>
      <c r="IB268" s="20" t="s">
        <v>264</v>
      </c>
      <c r="IE268" s="21"/>
      <c r="IF268" s="21"/>
      <c r="IG268" s="21"/>
      <c r="IH268" s="21"/>
      <c r="II268" s="21"/>
    </row>
    <row r="269" spans="1:243" s="20" customFormat="1" ht="28.5">
      <c r="A269" s="66">
        <v>16.02</v>
      </c>
      <c r="B269" s="57" t="s">
        <v>242</v>
      </c>
      <c r="C269" s="32"/>
      <c r="D269" s="32">
        <v>3</v>
      </c>
      <c r="E269" s="58" t="s">
        <v>43</v>
      </c>
      <c r="F269" s="60">
        <v>277.99</v>
      </c>
      <c r="G269" s="44"/>
      <c r="H269" s="38"/>
      <c r="I269" s="39" t="s">
        <v>33</v>
      </c>
      <c r="J269" s="40">
        <f t="shared" si="20"/>
        <v>1</v>
      </c>
      <c r="K269" s="38" t="s">
        <v>34</v>
      </c>
      <c r="L269" s="38" t="s">
        <v>4</v>
      </c>
      <c r="M269" s="41"/>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2">
        <f t="shared" si="21"/>
        <v>833.97</v>
      </c>
      <c r="BB269" s="51">
        <f t="shared" si="22"/>
        <v>833.97</v>
      </c>
      <c r="BC269" s="56" t="str">
        <f t="shared" si="23"/>
        <v>INR  Eight Hundred &amp; Thirty Three  and Paise Ninety Seven Only</v>
      </c>
      <c r="IA269" s="20">
        <v>16.02</v>
      </c>
      <c r="IB269" s="20" t="s">
        <v>242</v>
      </c>
      <c r="ID269" s="20">
        <v>3</v>
      </c>
      <c r="IE269" s="21" t="s">
        <v>43</v>
      </c>
      <c r="IF269" s="21"/>
      <c r="IG269" s="21"/>
      <c r="IH269" s="21"/>
      <c r="II269" s="21"/>
    </row>
    <row r="270" spans="1:243" s="20" customFormat="1" ht="42.75">
      <c r="A270" s="66">
        <v>16.03</v>
      </c>
      <c r="B270" s="57" t="s">
        <v>243</v>
      </c>
      <c r="C270" s="32"/>
      <c r="D270" s="32">
        <v>58</v>
      </c>
      <c r="E270" s="58" t="s">
        <v>43</v>
      </c>
      <c r="F270" s="60">
        <v>438.58</v>
      </c>
      <c r="G270" s="44"/>
      <c r="H270" s="38"/>
      <c r="I270" s="39" t="s">
        <v>33</v>
      </c>
      <c r="J270" s="40">
        <f t="shared" si="20"/>
        <v>1</v>
      </c>
      <c r="K270" s="38" t="s">
        <v>34</v>
      </c>
      <c r="L270" s="38" t="s">
        <v>4</v>
      </c>
      <c r="M270" s="41"/>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2">
        <f t="shared" si="21"/>
        <v>25437.64</v>
      </c>
      <c r="BB270" s="51">
        <f t="shared" si="22"/>
        <v>25437.64</v>
      </c>
      <c r="BC270" s="56" t="str">
        <f t="shared" si="23"/>
        <v>INR  Twenty Five Thousand Four Hundred &amp; Thirty Seven  and Paise Sixty Four Only</v>
      </c>
      <c r="IA270" s="20">
        <v>16.03</v>
      </c>
      <c r="IB270" s="20" t="s">
        <v>243</v>
      </c>
      <c r="ID270" s="20">
        <v>58</v>
      </c>
      <c r="IE270" s="21" t="s">
        <v>43</v>
      </c>
      <c r="IF270" s="21"/>
      <c r="IG270" s="21"/>
      <c r="IH270" s="21"/>
      <c r="II270" s="21"/>
    </row>
    <row r="271" spans="1:243" s="20" customFormat="1" ht="94.5">
      <c r="A271" s="66">
        <v>16.04</v>
      </c>
      <c r="B271" s="57" t="s">
        <v>265</v>
      </c>
      <c r="C271" s="32"/>
      <c r="D271" s="76"/>
      <c r="E271" s="76"/>
      <c r="F271" s="76"/>
      <c r="G271" s="76"/>
      <c r="H271" s="76"/>
      <c r="I271" s="76"/>
      <c r="J271" s="76"/>
      <c r="K271" s="76"/>
      <c r="L271" s="76"/>
      <c r="M271" s="76"/>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IA271" s="20">
        <v>16.04</v>
      </c>
      <c r="IB271" s="20" t="s">
        <v>265</v>
      </c>
      <c r="IE271" s="21"/>
      <c r="IF271" s="21"/>
      <c r="IG271" s="21"/>
      <c r="IH271" s="21"/>
      <c r="II271" s="21"/>
    </row>
    <row r="272" spans="1:243" s="20" customFormat="1" ht="42.75">
      <c r="A272" s="66">
        <v>16.05</v>
      </c>
      <c r="B272" s="57" t="s">
        <v>266</v>
      </c>
      <c r="C272" s="32"/>
      <c r="D272" s="32">
        <v>3</v>
      </c>
      <c r="E272" s="58" t="s">
        <v>43</v>
      </c>
      <c r="F272" s="60">
        <v>716.35</v>
      </c>
      <c r="G272" s="44"/>
      <c r="H272" s="38"/>
      <c r="I272" s="39" t="s">
        <v>33</v>
      </c>
      <c r="J272" s="40">
        <f t="shared" si="20"/>
        <v>1</v>
      </c>
      <c r="K272" s="38" t="s">
        <v>34</v>
      </c>
      <c r="L272" s="38" t="s">
        <v>4</v>
      </c>
      <c r="M272" s="41"/>
      <c r="N272" s="49"/>
      <c r="O272" s="49"/>
      <c r="P272" s="50"/>
      <c r="Q272" s="49"/>
      <c r="R272" s="49"/>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2">
        <f t="shared" si="21"/>
        <v>2149.05</v>
      </c>
      <c r="BB272" s="51">
        <f t="shared" si="22"/>
        <v>2149.05</v>
      </c>
      <c r="BC272" s="56" t="str">
        <f t="shared" si="23"/>
        <v>INR  Two Thousand One Hundred &amp; Forty Nine  and Paise Five Only</v>
      </c>
      <c r="IA272" s="20">
        <v>16.05</v>
      </c>
      <c r="IB272" s="20" t="s">
        <v>266</v>
      </c>
      <c r="ID272" s="20">
        <v>3</v>
      </c>
      <c r="IE272" s="21" t="s">
        <v>43</v>
      </c>
      <c r="IF272" s="21"/>
      <c r="IG272" s="21"/>
      <c r="IH272" s="21"/>
      <c r="II272" s="21"/>
    </row>
    <row r="273" spans="1:243" s="20" customFormat="1" ht="42.75">
      <c r="A273" s="66">
        <v>16.06</v>
      </c>
      <c r="B273" s="57" t="s">
        <v>267</v>
      </c>
      <c r="C273" s="32"/>
      <c r="D273" s="32">
        <v>58</v>
      </c>
      <c r="E273" s="58" t="s">
        <v>43</v>
      </c>
      <c r="F273" s="60">
        <v>876.06</v>
      </c>
      <c r="G273" s="44"/>
      <c r="H273" s="38"/>
      <c r="I273" s="39" t="s">
        <v>33</v>
      </c>
      <c r="J273" s="40">
        <f t="shared" si="20"/>
        <v>1</v>
      </c>
      <c r="K273" s="38" t="s">
        <v>34</v>
      </c>
      <c r="L273" s="38" t="s">
        <v>4</v>
      </c>
      <c r="M273" s="41"/>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2">
        <f t="shared" si="21"/>
        <v>50811.48</v>
      </c>
      <c r="BB273" s="51">
        <f t="shared" si="22"/>
        <v>50811.48</v>
      </c>
      <c r="BC273" s="56" t="str">
        <f t="shared" si="23"/>
        <v>INR  Fifty Thousand Eight Hundred &amp; Eleven  and Paise Forty Eight Only</v>
      </c>
      <c r="IA273" s="20">
        <v>16.06</v>
      </c>
      <c r="IB273" s="20" t="s">
        <v>267</v>
      </c>
      <c r="ID273" s="20">
        <v>58</v>
      </c>
      <c r="IE273" s="21" t="s">
        <v>43</v>
      </c>
      <c r="IF273" s="21"/>
      <c r="IG273" s="21"/>
      <c r="IH273" s="21"/>
      <c r="II273" s="21"/>
    </row>
    <row r="274" spans="1:243" s="20" customFormat="1" ht="94.5">
      <c r="A274" s="66">
        <v>16.07</v>
      </c>
      <c r="B274" s="57" t="s">
        <v>268</v>
      </c>
      <c r="C274" s="32"/>
      <c r="D274" s="76"/>
      <c r="E274" s="76"/>
      <c r="F274" s="76"/>
      <c r="G274" s="76"/>
      <c r="H274" s="76"/>
      <c r="I274" s="76"/>
      <c r="J274" s="76"/>
      <c r="K274" s="76"/>
      <c r="L274" s="76"/>
      <c r="M274" s="76"/>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IA274" s="20">
        <v>16.07</v>
      </c>
      <c r="IB274" s="20" t="s">
        <v>268</v>
      </c>
      <c r="IE274" s="21"/>
      <c r="IF274" s="21"/>
      <c r="IG274" s="21"/>
      <c r="IH274" s="21"/>
      <c r="II274" s="21"/>
    </row>
    <row r="275" spans="1:243" s="20" customFormat="1" ht="42.75">
      <c r="A275" s="66">
        <v>16.08</v>
      </c>
      <c r="B275" s="57" t="s">
        <v>269</v>
      </c>
      <c r="C275" s="32"/>
      <c r="D275" s="32">
        <v>58</v>
      </c>
      <c r="E275" s="58" t="s">
        <v>43</v>
      </c>
      <c r="F275" s="60">
        <v>405.61</v>
      </c>
      <c r="G275" s="44"/>
      <c r="H275" s="38"/>
      <c r="I275" s="39" t="s">
        <v>33</v>
      </c>
      <c r="J275" s="40">
        <f t="shared" si="20"/>
        <v>1</v>
      </c>
      <c r="K275" s="38" t="s">
        <v>34</v>
      </c>
      <c r="L275" s="38" t="s">
        <v>4</v>
      </c>
      <c r="M275" s="41"/>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21"/>
        <v>23525.38</v>
      </c>
      <c r="BB275" s="51">
        <f t="shared" si="22"/>
        <v>23525.38</v>
      </c>
      <c r="BC275" s="56" t="str">
        <f t="shared" si="23"/>
        <v>INR  Twenty Three Thousand Five Hundred &amp; Twenty Five  and Paise Thirty Eight Only</v>
      </c>
      <c r="IA275" s="20">
        <v>16.08</v>
      </c>
      <c r="IB275" s="20" t="s">
        <v>269</v>
      </c>
      <c r="ID275" s="20">
        <v>58</v>
      </c>
      <c r="IE275" s="21" t="s">
        <v>43</v>
      </c>
      <c r="IF275" s="21"/>
      <c r="IG275" s="21"/>
      <c r="IH275" s="21"/>
      <c r="II275" s="21"/>
    </row>
    <row r="276" spans="1:243" s="20" customFormat="1" ht="42.75">
      <c r="A276" s="66">
        <v>16.09</v>
      </c>
      <c r="B276" s="57" t="s">
        <v>270</v>
      </c>
      <c r="C276" s="32"/>
      <c r="D276" s="32">
        <v>58</v>
      </c>
      <c r="E276" s="58" t="s">
        <v>43</v>
      </c>
      <c r="F276" s="60">
        <v>661.51</v>
      </c>
      <c r="G276" s="44"/>
      <c r="H276" s="38"/>
      <c r="I276" s="39" t="s">
        <v>33</v>
      </c>
      <c r="J276" s="40">
        <f t="shared" si="20"/>
        <v>1</v>
      </c>
      <c r="K276" s="38" t="s">
        <v>34</v>
      </c>
      <c r="L276" s="38" t="s">
        <v>4</v>
      </c>
      <c r="M276" s="41"/>
      <c r="N276" s="49"/>
      <c r="O276" s="49"/>
      <c r="P276" s="50"/>
      <c r="Q276" s="49"/>
      <c r="R276" s="49"/>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2">
        <f t="shared" si="21"/>
        <v>38367.58</v>
      </c>
      <c r="BB276" s="51">
        <f t="shared" si="22"/>
        <v>38367.58</v>
      </c>
      <c r="BC276" s="56" t="str">
        <f t="shared" si="23"/>
        <v>INR  Thirty Eight Thousand Three Hundred &amp; Sixty Seven  and Paise Fifty Eight Only</v>
      </c>
      <c r="IA276" s="20">
        <v>16.09</v>
      </c>
      <c r="IB276" s="20" t="s">
        <v>270</v>
      </c>
      <c r="ID276" s="20">
        <v>58</v>
      </c>
      <c r="IE276" s="21" t="s">
        <v>43</v>
      </c>
      <c r="IF276" s="21"/>
      <c r="IG276" s="21"/>
      <c r="IH276" s="21"/>
      <c r="II276" s="21"/>
    </row>
    <row r="277" spans="1:243" s="20" customFormat="1" ht="42.75">
      <c r="A277" s="66">
        <v>16.1</v>
      </c>
      <c r="B277" s="57" t="s">
        <v>271</v>
      </c>
      <c r="C277" s="32"/>
      <c r="D277" s="32">
        <v>35</v>
      </c>
      <c r="E277" s="58" t="s">
        <v>43</v>
      </c>
      <c r="F277" s="60">
        <v>757.26</v>
      </c>
      <c r="G277" s="44"/>
      <c r="H277" s="38"/>
      <c r="I277" s="39" t="s">
        <v>33</v>
      </c>
      <c r="J277" s="40">
        <f t="shared" si="20"/>
        <v>1</v>
      </c>
      <c r="K277" s="38" t="s">
        <v>34</v>
      </c>
      <c r="L277" s="38" t="s">
        <v>4</v>
      </c>
      <c r="M277" s="41"/>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21"/>
        <v>26504.1</v>
      </c>
      <c r="BB277" s="51">
        <f t="shared" si="22"/>
        <v>26504.1</v>
      </c>
      <c r="BC277" s="56" t="str">
        <f t="shared" si="23"/>
        <v>INR  Twenty Six Thousand Five Hundred &amp; Four  and Paise Ten Only</v>
      </c>
      <c r="IA277" s="20">
        <v>16.1</v>
      </c>
      <c r="IB277" s="20" t="s">
        <v>271</v>
      </c>
      <c r="ID277" s="20">
        <v>35</v>
      </c>
      <c r="IE277" s="21" t="s">
        <v>43</v>
      </c>
      <c r="IF277" s="21"/>
      <c r="IG277" s="21"/>
      <c r="IH277" s="21"/>
      <c r="II277" s="21"/>
    </row>
    <row r="278" spans="1:243" s="20" customFormat="1" ht="42.75">
      <c r="A278" s="66">
        <v>16.11</v>
      </c>
      <c r="B278" s="57" t="s">
        <v>272</v>
      </c>
      <c r="C278" s="32"/>
      <c r="D278" s="32">
        <v>12</v>
      </c>
      <c r="E278" s="58" t="s">
        <v>43</v>
      </c>
      <c r="F278" s="60">
        <v>1221.13</v>
      </c>
      <c r="G278" s="44"/>
      <c r="H278" s="38"/>
      <c r="I278" s="39" t="s">
        <v>33</v>
      </c>
      <c r="J278" s="40">
        <f t="shared" si="20"/>
        <v>1</v>
      </c>
      <c r="K278" s="38" t="s">
        <v>34</v>
      </c>
      <c r="L278" s="38" t="s">
        <v>4</v>
      </c>
      <c r="M278" s="41"/>
      <c r="N278" s="49"/>
      <c r="O278" s="49"/>
      <c r="P278" s="50"/>
      <c r="Q278" s="49"/>
      <c r="R278" s="49"/>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2">
        <f t="shared" si="21"/>
        <v>14653.56</v>
      </c>
      <c r="BB278" s="51">
        <f t="shared" si="22"/>
        <v>14653.56</v>
      </c>
      <c r="BC278" s="56" t="str">
        <f t="shared" si="23"/>
        <v>INR  Fourteen Thousand Six Hundred &amp; Fifty Three  and Paise Fifty Six Only</v>
      </c>
      <c r="IA278" s="20">
        <v>16.11</v>
      </c>
      <c r="IB278" s="20" t="s">
        <v>272</v>
      </c>
      <c r="ID278" s="20">
        <v>12</v>
      </c>
      <c r="IE278" s="21" t="s">
        <v>43</v>
      </c>
      <c r="IF278" s="21"/>
      <c r="IG278" s="21"/>
      <c r="IH278" s="21"/>
      <c r="II278" s="21"/>
    </row>
    <row r="279" spans="1:243" s="20" customFormat="1" ht="42.75">
      <c r="A279" s="66">
        <v>16.12</v>
      </c>
      <c r="B279" s="57" t="s">
        <v>273</v>
      </c>
      <c r="C279" s="32"/>
      <c r="D279" s="32">
        <v>6</v>
      </c>
      <c r="E279" s="58" t="s">
        <v>43</v>
      </c>
      <c r="F279" s="60">
        <v>1708.33</v>
      </c>
      <c r="G279" s="44"/>
      <c r="H279" s="38"/>
      <c r="I279" s="39" t="s">
        <v>33</v>
      </c>
      <c r="J279" s="40">
        <f t="shared" si="20"/>
        <v>1</v>
      </c>
      <c r="K279" s="38" t="s">
        <v>34</v>
      </c>
      <c r="L279" s="38" t="s">
        <v>4</v>
      </c>
      <c r="M279" s="41"/>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2">
        <f t="shared" si="21"/>
        <v>10249.98</v>
      </c>
      <c r="BB279" s="51">
        <f t="shared" si="22"/>
        <v>10249.98</v>
      </c>
      <c r="BC279" s="56" t="str">
        <f t="shared" si="23"/>
        <v>INR  Ten Thousand Two Hundred &amp; Forty Nine  and Paise Ninety Eight Only</v>
      </c>
      <c r="IA279" s="20">
        <v>16.12</v>
      </c>
      <c r="IB279" s="20" t="s">
        <v>273</v>
      </c>
      <c r="ID279" s="20">
        <v>6</v>
      </c>
      <c r="IE279" s="21" t="s">
        <v>43</v>
      </c>
      <c r="IF279" s="21"/>
      <c r="IG279" s="21"/>
      <c r="IH279" s="21"/>
      <c r="II279" s="21"/>
    </row>
    <row r="280" spans="1:243" s="20" customFormat="1" ht="299.25">
      <c r="A280" s="66">
        <v>16.13</v>
      </c>
      <c r="B280" s="57" t="s">
        <v>274</v>
      </c>
      <c r="C280" s="32"/>
      <c r="D280" s="76"/>
      <c r="E280" s="76"/>
      <c r="F280" s="76"/>
      <c r="G280" s="76"/>
      <c r="H280" s="76"/>
      <c r="I280" s="76"/>
      <c r="J280" s="76"/>
      <c r="K280" s="76"/>
      <c r="L280" s="76"/>
      <c r="M280" s="76"/>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IA280" s="20">
        <v>16.13</v>
      </c>
      <c r="IB280" s="20" t="s">
        <v>274</v>
      </c>
      <c r="IE280" s="21"/>
      <c r="IF280" s="21"/>
      <c r="IG280" s="21"/>
      <c r="IH280" s="21"/>
      <c r="II280" s="21"/>
    </row>
    <row r="281" spans="1:243" s="20" customFormat="1" ht="110.25">
      <c r="A281" s="66">
        <v>16.14</v>
      </c>
      <c r="B281" s="57" t="s">
        <v>275</v>
      </c>
      <c r="C281" s="32"/>
      <c r="D281" s="76"/>
      <c r="E281" s="76"/>
      <c r="F281" s="76"/>
      <c r="G281" s="76"/>
      <c r="H281" s="76"/>
      <c r="I281" s="76"/>
      <c r="J281" s="76"/>
      <c r="K281" s="76"/>
      <c r="L281" s="76"/>
      <c r="M281" s="76"/>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IA281" s="20">
        <v>16.14</v>
      </c>
      <c r="IB281" s="20" t="s">
        <v>275</v>
      </c>
      <c r="IE281" s="21"/>
      <c r="IF281" s="21"/>
      <c r="IG281" s="21"/>
      <c r="IH281" s="21"/>
      <c r="II281" s="21"/>
    </row>
    <row r="282" spans="1:243" s="20" customFormat="1" ht="47.25">
      <c r="A282" s="66">
        <v>16.15</v>
      </c>
      <c r="B282" s="57" t="s">
        <v>276</v>
      </c>
      <c r="C282" s="32"/>
      <c r="D282" s="32">
        <v>8</v>
      </c>
      <c r="E282" s="58" t="s">
        <v>46</v>
      </c>
      <c r="F282" s="60">
        <v>9561.64</v>
      </c>
      <c r="G282" s="44"/>
      <c r="H282" s="38"/>
      <c r="I282" s="39" t="s">
        <v>33</v>
      </c>
      <c r="J282" s="40">
        <f t="shared" si="20"/>
        <v>1</v>
      </c>
      <c r="K282" s="38" t="s">
        <v>34</v>
      </c>
      <c r="L282" s="38" t="s">
        <v>4</v>
      </c>
      <c r="M282" s="41"/>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21"/>
        <v>76493.12</v>
      </c>
      <c r="BB282" s="51">
        <f t="shared" si="22"/>
        <v>76493.12</v>
      </c>
      <c r="BC282" s="56" t="str">
        <f t="shared" si="23"/>
        <v>INR  Seventy Six Thousand Four Hundred &amp; Ninety Three  and Paise Twelve Only</v>
      </c>
      <c r="IA282" s="20">
        <v>16.15</v>
      </c>
      <c r="IB282" s="20" t="s">
        <v>276</v>
      </c>
      <c r="ID282" s="20">
        <v>8</v>
      </c>
      <c r="IE282" s="21" t="s">
        <v>46</v>
      </c>
      <c r="IF282" s="21"/>
      <c r="IG282" s="21"/>
      <c r="IH282" s="21"/>
      <c r="II282" s="21"/>
    </row>
    <row r="283" spans="1:243" s="20" customFormat="1" ht="110.25">
      <c r="A283" s="66">
        <v>16.16</v>
      </c>
      <c r="B283" s="57" t="s">
        <v>277</v>
      </c>
      <c r="C283" s="32"/>
      <c r="D283" s="76"/>
      <c r="E283" s="76"/>
      <c r="F283" s="76"/>
      <c r="G283" s="76"/>
      <c r="H283" s="76"/>
      <c r="I283" s="76"/>
      <c r="J283" s="76"/>
      <c r="K283" s="76"/>
      <c r="L283" s="76"/>
      <c r="M283" s="76"/>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IA283" s="20">
        <v>16.16</v>
      </c>
      <c r="IB283" s="20" t="s">
        <v>277</v>
      </c>
      <c r="IE283" s="21"/>
      <c r="IF283" s="21"/>
      <c r="IG283" s="21"/>
      <c r="IH283" s="21"/>
      <c r="II283" s="21"/>
    </row>
    <row r="284" spans="1:243" s="20" customFormat="1" ht="47.25">
      <c r="A284" s="66">
        <v>16.17</v>
      </c>
      <c r="B284" s="57" t="s">
        <v>276</v>
      </c>
      <c r="C284" s="32"/>
      <c r="D284" s="32">
        <v>3</v>
      </c>
      <c r="E284" s="58" t="s">
        <v>46</v>
      </c>
      <c r="F284" s="60">
        <v>20113.68</v>
      </c>
      <c r="G284" s="44"/>
      <c r="H284" s="38"/>
      <c r="I284" s="39" t="s">
        <v>33</v>
      </c>
      <c r="J284" s="40">
        <f t="shared" si="20"/>
        <v>1</v>
      </c>
      <c r="K284" s="38" t="s">
        <v>34</v>
      </c>
      <c r="L284" s="38" t="s">
        <v>4</v>
      </c>
      <c r="M284" s="41"/>
      <c r="N284" s="49"/>
      <c r="O284" s="49"/>
      <c r="P284" s="50"/>
      <c r="Q284" s="49"/>
      <c r="R284" s="49"/>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2">
        <f t="shared" si="21"/>
        <v>60341.04</v>
      </c>
      <c r="BB284" s="51">
        <f t="shared" si="22"/>
        <v>60341.04</v>
      </c>
      <c r="BC284" s="56" t="str">
        <f t="shared" si="23"/>
        <v>INR  Sixty Thousand Three Hundred &amp; Forty One  and Paise Four Only</v>
      </c>
      <c r="IA284" s="20">
        <v>16.17</v>
      </c>
      <c r="IB284" s="20" t="s">
        <v>276</v>
      </c>
      <c r="ID284" s="20">
        <v>3</v>
      </c>
      <c r="IE284" s="21" t="s">
        <v>46</v>
      </c>
      <c r="IF284" s="21"/>
      <c r="IG284" s="21"/>
      <c r="IH284" s="21"/>
      <c r="II284" s="21"/>
    </row>
    <row r="285" spans="1:243" s="20" customFormat="1" ht="15.75">
      <c r="A285" s="66">
        <v>16.18</v>
      </c>
      <c r="B285" s="57" t="s">
        <v>278</v>
      </c>
      <c r="C285" s="32"/>
      <c r="D285" s="76"/>
      <c r="E285" s="76"/>
      <c r="F285" s="76"/>
      <c r="G285" s="76"/>
      <c r="H285" s="76"/>
      <c r="I285" s="76"/>
      <c r="J285" s="76"/>
      <c r="K285" s="76"/>
      <c r="L285" s="76"/>
      <c r="M285" s="76"/>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IA285" s="20">
        <v>16.18</v>
      </c>
      <c r="IB285" s="20" t="s">
        <v>278</v>
      </c>
      <c r="IE285" s="21"/>
      <c r="IF285" s="21"/>
      <c r="IG285" s="21"/>
      <c r="IH285" s="21"/>
      <c r="II285" s="21"/>
    </row>
    <row r="286" spans="1:243" s="20" customFormat="1" ht="15.75">
      <c r="A286" s="66">
        <v>16.19</v>
      </c>
      <c r="B286" s="57" t="s">
        <v>279</v>
      </c>
      <c r="C286" s="32"/>
      <c r="D286" s="76"/>
      <c r="E286" s="76"/>
      <c r="F286" s="76"/>
      <c r="G286" s="76"/>
      <c r="H286" s="76"/>
      <c r="I286" s="76"/>
      <c r="J286" s="76"/>
      <c r="K286" s="76"/>
      <c r="L286" s="76"/>
      <c r="M286" s="76"/>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IA286" s="20">
        <v>16.19</v>
      </c>
      <c r="IB286" s="20" t="s">
        <v>279</v>
      </c>
      <c r="IE286" s="21"/>
      <c r="IF286" s="21"/>
      <c r="IG286" s="21"/>
      <c r="IH286" s="21"/>
      <c r="II286" s="21"/>
    </row>
    <row r="287" spans="1:243" s="20" customFormat="1" ht="47.25">
      <c r="A287" s="66">
        <v>16.2</v>
      </c>
      <c r="B287" s="57" t="s">
        <v>276</v>
      </c>
      <c r="C287" s="32"/>
      <c r="D287" s="32">
        <v>1</v>
      </c>
      <c r="E287" s="58" t="s">
        <v>43</v>
      </c>
      <c r="F287" s="60">
        <v>6578.69</v>
      </c>
      <c r="G287" s="44"/>
      <c r="H287" s="38"/>
      <c r="I287" s="39" t="s">
        <v>33</v>
      </c>
      <c r="J287" s="40">
        <f t="shared" si="20"/>
        <v>1</v>
      </c>
      <c r="K287" s="38" t="s">
        <v>34</v>
      </c>
      <c r="L287" s="38" t="s">
        <v>4</v>
      </c>
      <c r="M287" s="41"/>
      <c r="N287" s="49"/>
      <c r="O287" s="49"/>
      <c r="P287" s="50"/>
      <c r="Q287" s="49"/>
      <c r="R287" s="49"/>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2">
        <f t="shared" si="21"/>
        <v>6578.69</v>
      </c>
      <c r="BB287" s="51">
        <f t="shared" si="22"/>
        <v>6578.69</v>
      </c>
      <c r="BC287" s="56" t="str">
        <f t="shared" si="23"/>
        <v>INR  Six Thousand Five Hundred &amp; Seventy Eight  and Paise Sixty Nine Only</v>
      </c>
      <c r="IA287" s="20">
        <v>16.2</v>
      </c>
      <c r="IB287" s="20" t="s">
        <v>276</v>
      </c>
      <c r="ID287" s="20">
        <v>1</v>
      </c>
      <c r="IE287" s="21" t="s">
        <v>43</v>
      </c>
      <c r="IF287" s="21"/>
      <c r="IG287" s="21"/>
      <c r="IH287" s="21"/>
      <c r="II287" s="21"/>
    </row>
    <row r="288" spans="1:243" s="20" customFormat="1" ht="15.75">
      <c r="A288" s="66">
        <v>16.21</v>
      </c>
      <c r="B288" s="57" t="s">
        <v>280</v>
      </c>
      <c r="C288" s="32"/>
      <c r="D288" s="76"/>
      <c r="E288" s="76"/>
      <c r="F288" s="76"/>
      <c r="G288" s="76"/>
      <c r="H288" s="76"/>
      <c r="I288" s="76"/>
      <c r="J288" s="76"/>
      <c r="K288" s="76"/>
      <c r="L288" s="76"/>
      <c r="M288" s="76"/>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IA288" s="20">
        <v>16.21</v>
      </c>
      <c r="IB288" s="20" t="s">
        <v>280</v>
      </c>
      <c r="IE288" s="21"/>
      <c r="IF288" s="21"/>
      <c r="IG288" s="21"/>
      <c r="IH288" s="21"/>
      <c r="II288" s="21"/>
    </row>
    <row r="289" spans="1:243" s="20" customFormat="1" ht="47.25">
      <c r="A289" s="66">
        <v>16.22</v>
      </c>
      <c r="B289" s="57" t="s">
        <v>276</v>
      </c>
      <c r="C289" s="32"/>
      <c r="D289" s="32">
        <v>1</v>
      </c>
      <c r="E289" s="58" t="s">
        <v>43</v>
      </c>
      <c r="F289" s="60">
        <v>7886.54</v>
      </c>
      <c r="G289" s="44"/>
      <c r="H289" s="38"/>
      <c r="I289" s="39" t="s">
        <v>33</v>
      </c>
      <c r="J289" s="40">
        <f t="shared" si="20"/>
        <v>1</v>
      </c>
      <c r="K289" s="38" t="s">
        <v>34</v>
      </c>
      <c r="L289" s="38" t="s">
        <v>4</v>
      </c>
      <c r="M289" s="41"/>
      <c r="N289" s="49"/>
      <c r="O289" s="49"/>
      <c r="P289" s="50"/>
      <c r="Q289" s="49"/>
      <c r="R289" s="49"/>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2">
        <f t="shared" si="21"/>
        <v>7886.54</v>
      </c>
      <c r="BB289" s="51">
        <f t="shared" si="22"/>
        <v>7886.54</v>
      </c>
      <c r="BC289" s="56" t="str">
        <f t="shared" si="23"/>
        <v>INR  Seven Thousand Eight Hundred &amp; Eighty Six  and Paise Fifty Four Only</v>
      </c>
      <c r="IA289" s="20">
        <v>16.22</v>
      </c>
      <c r="IB289" s="20" t="s">
        <v>276</v>
      </c>
      <c r="ID289" s="20">
        <v>1</v>
      </c>
      <c r="IE289" s="21" t="s">
        <v>43</v>
      </c>
      <c r="IF289" s="21"/>
      <c r="IG289" s="21"/>
      <c r="IH289" s="21"/>
      <c r="II289" s="21"/>
    </row>
    <row r="290" spans="1:243" s="20" customFormat="1" ht="378">
      <c r="A290" s="66">
        <v>16.23</v>
      </c>
      <c r="B290" s="57" t="s">
        <v>281</v>
      </c>
      <c r="C290" s="32"/>
      <c r="D290" s="32">
        <v>6</v>
      </c>
      <c r="E290" s="58" t="s">
        <v>46</v>
      </c>
      <c r="F290" s="60">
        <v>406.01</v>
      </c>
      <c r="G290" s="44"/>
      <c r="H290" s="38"/>
      <c r="I290" s="39" t="s">
        <v>33</v>
      </c>
      <c r="J290" s="40">
        <f t="shared" si="20"/>
        <v>1</v>
      </c>
      <c r="K290" s="38" t="s">
        <v>34</v>
      </c>
      <c r="L290" s="38" t="s">
        <v>4</v>
      </c>
      <c r="M290" s="41"/>
      <c r="N290" s="49"/>
      <c r="O290" s="49"/>
      <c r="P290" s="50"/>
      <c r="Q290" s="49"/>
      <c r="R290" s="49"/>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2">
        <f t="shared" si="21"/>
        <v>2436.06</v>
      </c>
      <c r="BB290" s="51">
        <f t="shared" si="22"/>
        <v>2436.06</v>
      </c>
      <c r="BC290" s="56" t="str">
        <f t="shared" si="23"/>
        <v>INR  Two Thousand Four Hundred &amp; Thirty Six  and Paise Six Only</v>
      </c>
      <c r="IA290" s="20">
        <v>16.23</v>
      </c>
      <c r="IB290" s="20" t="s">
        <v>281</v>
      </c>
      <c r="ID290" s="20">
        <v>6</v>
      </c>
      <c r="IE290" s="21" t="s">
        <v>46</v>
      </c>
      <c r="IF290" s="21"/>
      <c r="IG290" s="21"/>
      <c r="IH290" s="21"/>
      <c r="II290" s="21"/>
    </row>
    <row r="291" spans="1:243" s="20" customFormat="1" ht="63">
      <c r="A291" s="66">
        <v>16.24</v>
      </c>
      <c r="B291" s="57" t="s">
        <v>282</v>
      </c>
      <c r="C291" s="32"/>
      <c r="D291" s="76"/>
      <c r="E291" s="76"/>
      <c r="F291" s="76"/>
      <c r="G291" s="76"/>
      <c r="H291" s="76"/>
      <c r="I291" s="76"/>
      <c r="J291" s="76"/>
      <c r="K291" s="76"/>
      <c r="L291" s="76"/>
      <c r="M291" s="76"/>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IA291" s="20">
        <v>16.24</v>
      </c>
      <c r="IB291" s="20" t="s">
        <v>282</v>
      </c>
      <c r="IE291" s="21"/>
      <c r="IF291" s="21"/>
      <c r="IG291" s="21"/>
      <c r="IH291" s="21"/>
      <c r="II291" s="21"/>
    </row>
    <row r="292" spans="1:243" s="20" customFormat="1" ht="15.75">
      <c r="A292" s="66">
        <v>16.25</v>
      </c>
      <c r="B292" s="57" t="s">
        <v>283</v>
      </c>
      <c r="C292" s="32"/>
      <c r="D292" s="76"/>
      <c r="E292" s="76"/>
      <c r="F292" s="76"/>
      <c r="G292" s="76"/>
      <c r="H292" s="76"/>
      <c r="I292" s="76"/>
      <c r="J292" s="76"/>
      <c r="K292" s="76"/>
      <c r="L292" s="76"/>
      <c r="M292" s="76"/>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IA292" s="20">
        <v>16.25</v>
      </c>
      <c r="IB292" s="20" t="s">
        <v>283</v>
      </c>
      <c r="IE292" s="21"/>
      <c r="IF292" s="21"/>
      <c r="IG292" s="21"/>
      <c r="IH292" s="21"/>
      <c r="II292" s="21"/>
    </row>
    <row r="293" spans="1:243" s="20" customFormat="1" ht="31.5">
      <c r="A293" s="66">
        <v>16.26</v>
      </c>
      <c r="B293" s="57" t="s">
        <v>284</v>
      </c>
      <c r="C293" s="32"/>
      <c r="D293" s="32">
        <v>25</v>
      </c>
      <c r="E293" s="58" t="s">
        <v>46</v>
      </c>
      <c r="F293" s="60">
        <v>908.02</v>
      </c>
      <c r="G293" s="44"/>
      <c r="H293" s="38"/>
      <c r="I293" s="39" t="s">
        <v>33</v>
      </c>
      <c r="J293" s="40">
        <f t="shared" si="20"/>
        <v>1</v>
      </c>
      <c r="K293" s="38" t="s">
        <v>34</v>
      </c>
      <c r="L293" s="38" t="s">
        <v>4</v>
      </c>
      <c r="M293" s="41"/>
      <c r="N293" s="49"/>
      <c r="O293" s="49"/>
      <c r="P293" s="50"/>
      <c r="Q293" s="49"/>
      <c r="R293" s="49"/>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2">
        <f t="shared" si="21"/>
        <v>22700.5</v>
      </c>
      <c r="BB293" s="51">
        <f t="shared" si="22"/>
        <v>22700.5</v>
      </c>
      <c r="BC293" s="56" t="str">
        <f t="shared" si="23"/>
        <v>INR  Twenty Two Thousand Seven Hundred    and Paise Fifty Only</v>
      </c>
      <c r="IA293" s="20">
        <v>16.26</v>
      </c>
      <c r="IB293" s="20" t="s">
        <v>284</v>
      </c>
      <c r="ID293" s="20">
        <v>25</v>
      </c>
      <c r="IE293" s="21" t="s">
        <v>46</v>
      </c>
      <c r="IF293" s="21"/>
      <c r="IG293" s="21"/>
      <c r="IH293" s="21"/>
      <c r="II293" s="21"/>
    </row>
    <row r="294" spans="1:243" s="20" customFormat="1" ht="15.75">
      <c r="A294" s="66">
        <v>16.27</v>
      </c>
      <c r="B294" s="57" t="s">
        <v>285</v>
      </c>
      <c r="C294" s="32"/>
      <c r="D294" s="76"/>
      <c r="E294" s="76"/>
      <c r="F294" s="76"/>
      <c r="G294" s="76"/>
      <c r="H294" s="76"/>
      <c r="I294" s="76"/>
      <c r="J294" s="76"/>
      <c r="K294" s="76"/>
      <c r="L294" s="76"/>
      <c r="M294" s="76"/>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IA294" s="20">
        <v>16.27</v>
      </c>
      <c r="IB294" s="20" t="s">
        <v>285</v>
      </c>
      <c r="IE294" s="21"/>
      <c r="IF294" s="21"/>
      <c r="IG294" s="21"/>
      <c r="IH294" s="21"/>
      <c r="II294" s="21"/>
    </row>
    <row r="295" spans="1:243" s="20" customFormat="1" ht="31.5">
      <c r="A295" s="66">
        <v>16.28</v>
      </c>
      <c r="B295" s="57" t="s">
        <v>286</v>
      </c>
      <c r="C295" s="32"/>
      <c r="D295" s="32">
        <v>14</v>
      </c>
      <c r="E295" s="58" t="s">
        <v>46</v>
      </c>
      <c r="F295" s="60">
        <v>1290.22</v>
      </c>
      <c r="G295" s="44"/>
      <c r="H295" s="38"/>
      <c r="I295" s="39" t="s">
        <v>33</v>
      </c>
      <c r="J295" s="40">
        <f t="shared" si="20"/>
        <v>1</v>
      </c>
      <c r="K295" s="38" t="s">
        <v>34</v>
      </c>
      <c r="L295" s="38" t="s">
        <v>4</v>
      </c>
      <c r="M295" s="41"/>
      <c r="N295" s="49"/>
      <c r="O295" s="49"/>
      <c r="P295" s="50"/>
      <c r="Q295" s="49"/>
      <c r="R295" s="49"/>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2">
        <f t="shared" si="21"/>
        <v>18063.08</v>
      </c>
      <c r="BB295" s="51">
        <f t="shared" si="22"/>
        <v>18063.08</v>
      </c>
      <c r="BC295" s="56" t="str">
        <f t="shared" si="23"/>
        <v>INR  Eighteen Thousand  &amp;Sixty Three  and Paise Eight Only</v>
      </c>
      <c r="IA295" s="20">
        <v>16.28</v>
      </c>
      <c r="IB295" s="20" t="s">
        <v>286</v>
      </c>
      <c r="ID295" s="20">
        <v>14</v>
      </c>
      <c r="IE295" s="21" t="s">
        <v>46</v>
      </c>
      <c r="IF295" s="21"/>
      <c r="IG295" s="21"/>
      <c r="IH295" s="21"/>
      <c r="II295" s="21"/>
    </row>
    <row r="296" spans="1:243" s="20" customFormat="1" ht="15.75">
      <c r="A296" s="66">
        <v>16.29</v>
      </c>
      <c r="B296" s="57" t="s">
        <v>287</v>
      </c>
      <c r="C296" s="32"/>
      <c r="D296" s="76"/>
      <c r="E296" s="76"/>
      <c r="F296" s="76"/>
      <c r="G296" s="76"/>
      <c r="H296" s="76"/>
      <c r="I296" s="76"/>
      <c r="J296" s="76"/>
      <c r="K296" s="76"/>
      <c r="L296" s="76"/>
      <c r="M296" s="76"/>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IA296" s="20">
        <v>16.29</v>
      </c>
      <c r="IB296" s="20" t="s">
        <v>287</v>
      </c>
      <c r="IE296" s="21"/>
      <c r="IF296" s="21"/>
      <c r="IG296" s="21"/>
      <c r="IH296" s="21"/>
      <c r="II296" s="21"/>
    </row>
    <row r="297" spans="1:243" s="20" customFormat="1" ht="42.75">
      <c r="A297" s="66">
        <v>16.3</v>
      </c>
      <c r="B297" s="57" t="s">
        <v>288</v>
      </c>
      <c r="C297" s="32"/>
      <c r="D297" s="32">
        <v>3</v>
      </c>
      <c r="E297" s="58" t="s">
        <v>46</v>
      </c>
      <c r="F297" s="60">
        <v>1630.43</v>
      </c>
      <c r="G297" s="44"/>
      <c r="H297" s="38"/>
      <c r="I297" s="39" t="s">
        <v>33</v>
      </c>
      <c r="J297" s="40">
        <f t="shared" si="20"/>
        <v>1</v>
      </c>
      <c r="K297" s="38" t="s">
        <v>34</v>
      </c>
      <c r="L297" s="38" t="s">
        <v>4</v>
      </c>
      <c r="M297" s="41"/>
      <c r="N297" s="49"/>
      <c r="O297" s="49"/>
      <c r="P297" s="50"/>
      <c r="Q297" s="49"/>
      <c r="R297" s="49"/>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2">
        <f t="shared" si="21"/>
        <v>4891.29</v>
      </c>
      <c r="BB297" s="51">
        <f t="shared" si="22"/>
        <v>4891.29</v>
      </c>
      <c r="BC297" s="56" t="str">
        <f t="shared" si="23"/>
        <v>INR  Four Thousand Eight Hundred &amp; Ninety One  and Paise Twenty Nine Only</v>
      </c>
      <c r="IA297" s="20">
        <v>16.3</v>
      </c>
      <c r="IB297" s="20" t="s">
        <v>288</v>
      </c>
      <c r="ID297" s="20">
        <v>3</v>
      </c>
      <c r="IE297" s="21" t="s">
        <v>46</v>
      </c>
      <c r="IF297" s="21"/>
      <c r="IG297" s="21"/>
      <c r="IH297" s="21"/>
      <c r="II297" s="21"/>
    </row>
    <row r="298" spans="1:243" s="20" customFormat="1" ht="189">
      <c r="A298" s="66">
        <v>16.31</v>
      </c>
      <c r="B298" s="57" t="s">
        <v>289</v>
      </c>
      <c r="C298" s="32"/>
      <c r="D298" s="76"/>
      <c r="E298" s="76"/>
      <c r="F298" s="76"/>
      <c r="G298" s="76"/>
      <c r="H298" s="76"/>
      <c r="I298" s="76"/>
      <c r="J298" s="76"/>
      <c r="K298" s="76"/>
      <c r="L298" s="76"/>
      <c r="M298" s="76"/>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IA298" s="20">
        <v>16.31</v>
      </c>
      <c r="IB298" s="20" t="s">
        <v>289</v>
      </c>
      <c r="IE298" s="21"/>
      <c r="IF298" s="21"/>
      <c r="IG298" s="21"/>
      <c r="IH298" s="21"/>
      <c r="II298" s="21"/>
    </row>
    <row r="299" spans="1:243" s="20" customFormat="1" ht="42.75">
      <c r="A299" s="66">
        <v>16.32</v>
      </c>
      <c r="B299" s="57" t="s">
        <v>290</v>
      </c>
      <c r="C299" s="32"/>
      <c r="D299" s="32">
        <v>9</v>
      </c>
      <c r="E299" s="58" t="s">
        <v>46</v>
      </c>
      <c r="F299" s="60">
        <v>546.69</v>
      </c>
      <c r="G299" s="44"/>
      <c r="H299" s="38"/>
      <c r="I299" s="39" t="s">
        <v>33</v>
      </c>
      <c r="J299" s="40">
        <f t="shared" si="20"/>
        <v>1</v>
      </c>
      <c r="K299" s="38" t="s">
        <v>34</v>
      </c>
      <c r="L299" s="38" t="s">
        <v>4</v>
      </c>
      <c r="M299" s="41"/>
      <c r="N299" s="49"/>
      <c r="O299" s="49"/>
      <c r="P299" s="50"/>
      <c r="Q299" s="49"/>
      <c r="R299" s="49"/>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2">
        <f t="shared" si="21"/>
        <v>4920.21</v>
      </c>
      <c r="BB299" s="51">
        <f t="shared" si="22"/>
        <v>4920.21</v>
      </c>
      <c r="BC299" s="56" t="str">
        <f t="shared" si="23"/>
        <v>INR  Four Thousand Nine Hundred &amp; Twenty  and Paise Twenty One Only</v>
      </c>
      <c r="IA299" s="20">
        <v>16.32</v>
      </c>
      <c r="IB299" s="20" t="s">
        <v>290</v>
      </c>
      <c r="ID299" s="20">
        <v>9</v>
      </c>
      <c r="IE299" s="21" t="s">
        <v>46</v>
      </c>
      <c r="IF299" s="21"/>
      <c r="IG299" s="21"/>
      <c r="IH299" s="21"/>
      <c r="II299" s="21"/>
    </row>
    <row r="300" spans="1:243" s="20" customFormat="1" ht="42.75">
      <c r="A300" s="66">
        <v>16.33</v>
      </c>
      <c r="B300" s="57" t="s">
        <v>291</v>
      </c>
      <c r="C300" s="32"/>
      <c r="D300" s="32">
        <v>3</v>
      </c>
      <c r="E300" s="58" t="s">
        <v>46</v>
      </c>
      <c r="F300" s="60">
        <v>628.93</v>
      </c>
      <c r="G300" s="44"/>
      <c r="H300" s="38"/>
      <c r="I300" s="39" t="s">
        <v>33</v>
      </c>
      <c r="J300" s="40">
        <f t="shared" si="20"/>
        <v>1</v>
      </c>
      <c r="K300" s="38" t="s">
        <v>34</v>
      </c>
      <c r="L300" s="38" t="s">
        <v>4</v>
      </c>
      <c r="M300" s="41"/>
      <c r="N300" s="49"/>
      <c r="O300" s="49"/>
      <c r="P300" s="50"/>
      <c r="Q300" s="49"/>
      <c r="R300" s="49"/>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2">
        <f t="shared" si="21"/>
        <v>1886.79</v>
      </c>
      <c r="BB300" s="51">
        <f t="shared" si="22"/>
        <v>1886.79</v>
      </c>
      <c r="BC300" s="56" t="str">
        <f t="shared" si="23"/>
        <v>INR  One Thousand Eight Hundred &amp; Eighty Six  and Paise Seventy Nine Only</v>
      </c>
      <c r="IA300" s="20">
        <v>16.33</v>
      </c>
      <c r="IB300" s="20" t="s">
        <v>291</v>
      </c>
      <c r="ID300" s="20">
        <v>3</v>
      </c>
      <c r="IE300" s="21" t="s">
        <v>46</v>
      </c>
      <c r="IF300" s="21"/>
      <c r="IG300" s="21"/>
      <c r="IH300" s="21"/>
      <c r="II300" s="21"/>
    </row>
    <row r="301" spans="1:243" s="20" customFormat="1" ht="42.75">
      <c r="A301" s="66">
        <v>16.34</v>
      </c>
      <c r="B301" s="57" t="s">
        <v>292</v>
      </c>
      <c r="C301" s="32"/>
      <c r="D301" s="32">
        <v>3</v>
      </c>
      <c r="E301" s="58" t="s">
        <v>46</v>
      </c>
      <c r="F301" s="60">
        <v>907.89</v>
      </c>
      <c r="G301" s="44"/>
      <c r="H301" s="38"/>
      <c r="I301" s="39" t="s">
        <v>33</v>
      </c>
      <c r="J301" s="40">
        <f t="shared" si="20"/>
        <v>1</v>
      </c>
      <c r="K301" s="38" t="s">
        <v>34</v>
      </c>
      <c r="L301" s="38" t="s">
        <v>4</v>
      </c>
      <c r="M301" s="41"/>
      <c r="N301" s="49"/>
      <c r="O301" s="49"/>
      <c r="P301" s="50"/>
      <c r="Q301" s="49"/>
      <c r="R301" s="49"/>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2">
        <f t="shared" si="21"/>
        <v>2723.67</v>
      </c>
      <c r="BB301" s="51">
        <f t="shared" si="22"/>
        <v>2723.67</v>
      </c>
      <c r="BC301" s="56" t="str">
        <f t="shared" si="23"/>
        <v>INR  Two Thousand Seven Hundred &amp; Twenty Three  and Paise Sixty Seven Only</v>
      </c>
      <c r="IA301" s="20">
        <v>16.34</v>
      </c>
      <c r="IB301" s="20" t="s">
        <v>292</v>
      </c>
      <c r="ID301" s="20">
        <v>3</v>
      </c>
      <c r="IE301" s="21" t="s">
        <v>46</v>
      </c>
      <c r="IF301" s="21"/>
      <c r="IG301" s="21"/>
      <c r="IH301" s="21"/>
      <c r="II301" s="21"/>
    </row>
    <row r="302" spans="1:243" s="20" customFormat="1" ht="94.5">
      <c r="A302" s="66">
        <v>16.35</v>
      </c>
      <c r="B302" s="57" t="s">
        <v>293</v>
      </c>
      <c r="C302" s="32"/>
      <c r="D302" s="76"/>
      <c r="E302" s="76"/>
      <c r="F302" s="76"/>
      <c r="G302" s="76"/>
      <c r="H302" s="76"/>
      <c r="I302" s="76"/>
      <c r="J302" s="76"/>
      <c r="K302" s="76"/>
      <c r="L302" s="76"/>
      <c r="M302" s="76"/>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IA302" s="20">
        <v>16.35</v>
      </c>
      <c r="IB302" s="20" t="s">
        <v>293</v>
      </c>
      <c r="IE302" s="21"/>
      <c r="IF302" s="21"/>
      <c r="IG302" s="21"/>
      <c r="IH302" s="21"/>
      <c r="II302" s="21"/>
    </row>
    <row r="303" spans="1:243" s="20" customFormat="1" ht="47.25">
      <c r="A303" s="66">
        <v>16.36</v>
      </c>
      <c r="B303" s="57" t="s">
        <v>294</v>
      </c>
      <c r="C303" s="32"/>
      <c r="D303" s="32">
        <v>35</v>
      </c>
      <c r="E303" s="58" t="s">
        <v>46</v>
      </c>
      <c r="F303" s="60">
        <v>2155.15</v>
      </c>
      <c r="G303" s="44"/>
      <c r="H303" s="38"/>
      <c r="I303" s="39" t="s">
        <v>33</v>
      </c>
      <c r="J303" s="40">
        <f t="shared" si="20"/>
        <v>1</v>
      </c>
      <c r="K303" s="38" t="s">
        <v>34</v>
      </c>
      <c r="L303" s="38" t="s">
        <v>4</v>
      </c>
      <c r="M303" s="41"/>
      <c r="N303" s="49"/>
      <c r="O303" s="49"/>
      <c r="P303" s="50"/>
      <c r="Q303" s="49"/>
      <c r="R303" s="49"/>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2">
        <f t="shared" si="21"/>
        <v>75430.25</v>
      </c>
      <c r="BB303" s="51">
        <f t="shared" si="22"/>
        <v>75430.25</v>
      </c>
      <c r="BC303" s="56" t="str">
        <f t="shared" si="23"/>
        <v>INR  Seventy Five Thousand Four Hundred &amp; Thirty  and Paise Twenty Five Only</v>
      </c>
      <c r="IA303" s="20">
        <v>16.36</v>
      </c>
      <c r="IB303" s="20" t="s">
        <v>294</v>
      </c>
      <c r="ID303" s="20">
        <v>35</v>
      </c>
      <c r="IE303" s="21" t="s">
        <v>46</v>
      </c>
      <c r="IF303" s="21"/>
      <c r="IG303" s="21"/>
      <c r="IH303" s="21"/>
      <c r="II303" s="21"/>
    </row>
    <row r="304" spans="1:243" s="20" customFormat="1" ht="47.25">
      <c r="A304" s="66">
        <v>16.37</v>
      </c>
      <c r="B304" s="57" t="s">
        <v>295</v>
      </c>
      <c r="C304" s="32"/>
      <c r="D304" s="32">
        <v>6</v>
      </c>
      <c r="E304" s="58" t="s">
        <v>46</v>
      </c>
      <c r="F304" s="60">
        <v>3394.26</v>
      </c>
      <c r="G304" s="44"/>
      <c r="H304" s="38"/>
      <c r="I304" s="39" t="s">
        <v>33</v>
      </c>
      <c r="J304" s="40">
        <f t="shared" si="20"/>
        <v>1</v>
      </c>
      <c r="K304" s="38" t="s">
        <v>34</v>
      </c>
      <c r="L304" s="38" t="s">
        <v>4</v>
      </c>
      <c r="M304" s="41"/>
      <c r="N304" s="49"/>
      <c r="O304" s="49"/>
      <c r="P304" s="50"/>
      <c r="Q304" s="49"/>
      <c r="R304" s="49"/>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2">
        <f t="shared" si="21"/>
        <v>20365.56</v>
      </c>
      <c r="BB304" s="51">
        <f t="shared" si="22"/>
        <v>20365.56</v>
      </c>
      <c r="BC304" s="56" t="str">
        <f t="shared" si="23"/>
        <v>INR  Twenty Thousand Three Hundred &amp; Sixty Five  and Paise Fifty Six Only</v>
      </c>
      <c r="IA304" s="20">
        <v>16.37</v>
      </c>
      <c r="IB304" s="20" t="s">
        <v>295</v>
      </c>
      <c r="ID304" s="20">
        <v>6</v>
      </c>
      <c r="IE304" s="21" t="s">
        <v>46</v>
      </c>
      <c r="IF304" s="21"/>
      <c r="IG304" s="21"/>
      <c r="IH304" s="21"/>
      <c r="II304" s="21"/>
    </row>
    <row r="305" spans="1:243" s="20" customFormat="1" ht="47.25">
      <c r="A305" s="66">
        <v>16.38</v>
      </c>
      <c r="B305" s="57" t="s">
        <v>296</v>
      </c>
      <c r="C305" s="32"/>
      <c r="D305" s="32">
        <v>3</v>
      </c>
      <c r="E305" s="58" t="s">
        <v>46</v>
      </c>
      <c r="F305" s="60">
        <v>3156.73</v>
      </c>
      <c r="G305" s="44"/>
      <c r="H305" s="38"/>
      <c r="I305" s="39" t="s">
        <v>33</v>
      </c>
      <c r="J305" s="40">
        <f t="shared" si="20"/>
        <v>1</v>
      </c>
      <c r="K305" s="38" t="s">
        <v>34</v>
      </c>
      <c r="L305" s="38" t="s">
        <v>4</v>
      </c>
      <c r="M305" s="41"/>
      <c r="N305" s="49"/>
      <c r="O305" s="49"/>
      <c r="P305" s="50"/>
      <c r="Q305" s="49"/>
      <c r="R305" s="49"/>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2">
        <f t="shared" si="21"/>
        <v>9470.19</v>
      </c>
      <c r="BB305" s="51">
        <f t="shared" si="22"/>
        <v>9470.19</v>
      </c>
      <c r="BC305" s="56" t="str">
        <f t="shared" si="23"/>
        <v>INR  Nine Thousand Four Hundred &amp; Seventy  and Paise Nineteen Only</v>
      </c>
      <c r="IA305" s="20">
        <v>16.38</v>
      </c>
      <c r="IB305" s="20" t="s">
        <v>296</v>
      </c>
      <c r="ID305" s="20">
        <v>3</v>
      </c>
      <c r="IE305" s="21" t="s">
        <v>46</v>
      </c>
      <c r="IF305" s="21"/>
      <c r="IG305" s="21"/>
      <c r="IH305" s="21"/>
      <c r="II305" s="21"/>
    </row>
    <row r="306" spans="1:243" s="20" customFormat="1" ht="110.25">
      <c r="A306" s="66">
        <v>16.39</v>
      </c>
      <c r="B306" s="57" t="s">
        <v>297</v>
      </c>
      <c r="C306" s="32"/>
      <c r="D306" s="76"/>
      <c r="E306" s="76"/>
      <c r="F306" s="76"/>
      <c r="G306" s="76"/>
      <c r="H306" s="76"/>
      <c r="I306" s="76"/>
      <c r="J306" s="76"/>
      <c r="K306" s="76"/>
      <c r="L306" s="76"/>
      <c r="M306" s="76"/>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IA306" s="20">
        <v>16.39</v>
      </c>
      <c r="IB306" s="20" t="s">
        <v>297</v>
      </c>
      <c r="IE306" s="21"/>
      <c r="IF306" s="21"/>
      <c r="IG306" s="21"/>
      <c r="IH306" s="21"/>
      <c r="II306" s="21"/>
    </row>
    <row r="307" spans="1:243" s="20" customFormat="1" ht="47.25">
      <c r="A307" s="66">
        <v>16.4</v>
      </c>
      <c r="B307" s="57" t="s">
        <v>276</v>
      </c>
      <c r="C307" s="32"/>
      <c r="D307" s="32">
        <v>6</v>
      </c>
      <c r="E307" s="58" t="s">
        <v>46</v>
      </c>
      <c r="F307" s="60">
        <v>4567.38</v>
      </c>
      <c r="G307" s="44"/>
      <c r="H307" s="38"/>
      <c r="I307" s="39" t="s">
        <v>33</v>
      </c>
      <c r="J307" s="40">
        <f t="shared" si="20"/>
        <v>1</v>
      </c>
      <c r="K307" s="38" t="s">
        <v>34</v>
      </c>
      <c r="L307" s="38" t="s">
        <v>4</v>
      </c>
      <c r="M307" s="41"/>
      <c r="N307" s="49"/>
      <c r="O307" s="49"/>
      <c r="P307" s="50"/>
      <c r="Q307" s="49"/>
      <c r="R307" s="49"/>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2">
        <f t="shared" si="21"/>
        <v>27404.28</v>
      </c>
      <c r="BB307" s="51">
        <f t="shared" si="22"/>
        <v>27404.28</v>
      </c>
      <c r="BC307" s="56" t="str">
        <f t="shared" si="23"/>
        <v>INR  Twenty Seven Thousand Four Hundred &amp; Four  and Paise Twenty Eight Only</v>
      </c>
      <c r="IA307" s="20">
        <v>16.4</v>
      </c>
      <c r="IB307" s="20" t="s">
        <v>276</v>
      </c>
      <c r="ID307" s="20">
        <v>6</v>
      </c>
      <c r="IE307" s="21" t="s">
        <v>46</v>
      </c>
      <c r="IF307" s="21"/>
      <c r="IG307" s="21"/>
      <c r="IH307" s="21"/>
      <c r="II307" s="21"/>
    </row>
    <row r="308" spans="1:243" s="20" customFormat="1" ht="110.25">
      <c r="A308" s="66">
        <v>16.41</v>
      </c>
      <c r="B308" s="57" t="s">
        <v>298</v>
      </c>
      <c r="C308" s="32"/>
      <c r="D308" s="76"/>
      <c r="E308" s="76"/>
      <c r="F308" s="76"/>
      <c r="G308" s="76"/>
      <c r="H308" s="76"/>
      <c r="I308" s="76"/>
      <c r="J308" s="76"/>
      <c r="K308" s="76"/>
      <c r="L308" s="76"/>
      <c r="M308" s="76"/>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IA308" s="20">
        <v>16.41</v>
      </c>
      <c r="IB308" s="20" t="s">
        <v>298</v>
      </c>
      <c r="IE308" s="21"/>
      <c r="IF308" s="21"/>
      <c r="IG308" s="21"/>
      <c r="IH308" s="21"/>
      <c r="II308" s="21"/>
    </row>
    <row r="309" spans="1:243" s="20" customFormat="1" ht="42.75">
      <c r="A309" s="66">
        <v>16.42</v>
      </c>
      <c r="B309" s="57" t="s">
        <v>299</v>
      </c>
      <c r="C309" s="32"/>
      <c r="D309" s="32">
        <v>18</v>
      </c>
      <c r="E309" s="58" t="s">
        <v>43</v>
      </c>
      <c r="F309" s="60">
        <v>2037.62</v>
      </c>
      <c r="G309" s="44"/>
      <c r="H309" s="38"/>
      <c r="I309" s="39" t="s">
        <v>33</v>
      </c>
      <c r="J309" s="40">
        <f t="shared" si="20"/>
        <v>1</v>
      </c>
      <c r="K309" s="38" t="s">
        <v>34</v>
      </c>
      <c r="L309" s="38" t="s">
        <v>4</v>
      </c>
      <c r="M309" s="41"/>
      <c r="N309" s="49"/>
      <c r="O309" s="49"/>
      <c r="P309" s="50"/>
      <c r="Q309" s="49"/>
      <c r="R309" s="49"/>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2">
        <f t="shared" si="21"/>
        <v>36677.16</v>
      </c>
      <c r="BB309" s="51">
        <f t="shared" si="22"/>
        <v>36677.16</v>
      </c>
      <c r="BC309" s="56" t="str">
        <f t="shared" si="23"/>
        <v>INR  Thirty Six Thousand Six Hundred &amp; Seventy Seven  and Paise Sixteen Only</v>
      </c>
      <c r="IA309" s="20">
        <v>16.42</v>
      </c>
      <c r="IB309" s="20" t="s">
        <v>299</v>
      </c>
      <c r="ID309" s="20">
        <v>18</v>
      </c>
      <c r="IE309" s="21" t="s">
        <v>43</v>
      </c>
      <c r="IF309" s="21"/>
      <c r="IG309" s="21"/>
      <c r="IH309" s="21"/>
      <c r="II309" s="21"/>
    </row>
    <row r="310" spans="1:243" s="20" customFormat="1" ht="42.75">
      <c r="A310" s="66">
        <v>16.43</v>
      </c>
      <c r="B310" s="57" t="s">
        <v>300</v>
      </c>
      <c r="C310" s="32"/>
      <c r="D310" s="32">
        <v>6</v>
      </c>
      <c r="E310" s="58" t="s">
        <v>43</v>
      </c>
      <c r="F310" s="60">
        <v>2616.88</v>
      </c>
      <c r="G310" s="44"/>
      <c r="H310" s="38"/>
      <c r="I310" s="39" t="s">
        <v>33</v>
      </c>
      <c r="J310" s="40">
        <f t="shared" si="20"/>
        <v>1</v>
      </c>
      <c r="K310" s="38" t="s">
        <v>34</v>
      </c>
      <c r="L310" s="38" t="s">
        <v>4</v>
      </c>
      <c r="M310" s="41"/>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2">
        <f t="shared" si="21"/>
        <v>15701.28</v>
      </c>
      <c r="BB310" s="51">
        <f t="shared" si="22"/>
        <v>15701.28</v>
      </c>
      <c r="BC310" s="56" t="str">
        <f t="shared" si="23"/>
        <v>INR  Fifteen Thousand Seven Hundred &amp; One  and Paise Twenty Eight Only</v>
      </c>
      <c r="IA310" s="20">
        <v>16.43</v>
      </c>
      <c r="IB310" s="20" t="s">
        <v>300</v>
      </c>
      <c r="ID310" s="20">
        <v>6</v>
      </c>
      <c r="IE310" s="21" t="s">
        <v>43</v>
      </c>
      <c r="IF310" s="21"/>
      <c r="IG310" s="21"/>
      <c r="IH310" s="21"/>
      <c r="II310" s="21"/>
    </row>
    <row r="311" spans="1:243" s="20" customFormat="1" ht="15.75">
      <c r="A311" s="66">
        <v>17</v>
      </c>
      <c r="B311" s="57" t="s">
        <v>301</v>
      </c>
      <c r="C311" s="32"/>
      <c r="D311" s="76"/>
      <c r="E311" s="76"/>
      <c r="F311" s="76"/>
      <c r="G311" s="76"/>
      <c r="H311" s="76"/>
      <c r="I311" s="76"/>
      <c r="J311" s="76"/>
      <c r="K311" s="76"/>
      <c r="L311" s="76"/>
      <c r="M311" s="76"/>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IA311" s="20">
        <v>17</v>
      </c>
      <c r="IB311" s="20" t="s">
        <v>301</v>
      </c>
      <c r="IE311" s="21"/>
      <c r="IF311" s="21"/>
      <c r="IG311" s="21"/>
      <c r="IH311" s="21"/>
      <c r="II311" s="21"/>
    </row>
    <row r="312" spans="1:243" s="20" customFormat="1" ht="132" customHeight="1">
      <c r="A312" s="66">
        <v>17.01</v>
      </c>
      <c r="B312" s="57" t="s">
        <v>302</v>
      </c>
      <c r="C312" s="32"/>
      <c r="D312" s="32">
        <v>9</v>
      </c>
      <c r="E312" s="58" t="s">
        <v>327</v>
      </c>
      <c r="F312" s="60">
        <v>4942.04</v>
      </c>
      <c r="G312" s="44"/>
      <c r="H312" s="38"/>
      <c r="I312" s="39" t="s">
        <v>33</v>
      </c>
      <c r="J312" s="40">
        <f t="shared" si="20"/>
        <v>1</v>
      </c>
      <c r="K312" s="38" t="s">
        <v>34</v>
      </c>
      <c r="L312" s="38" t="s">
        <v>4</v>
      </c>
      <c r="M312" s="41"/>
      <c r="N312" s="49"/>
      <c r="O312" s="49"/>
      <c r="P312" s="50"/>
      <c r="Q312" s="49"/>
      <c r="R312" s="49"/>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2">
        <f t="shared" si="21"/>
        <v>44478.36</v>
      </c>
      <c r="BB312" s="51">
        <f t="shared" si="22"/>
        <v>44478.36</v>
      </c>
      <c r="BC312" s="56" t="str">
        <f t="shared" si="23"/>
        <v>INR  Forty Four Thousand Four Hundred &amp; Seventy Eight  and Paise Thirty Six Only</v>
      </c>
      <c r="IA312" s="20">
        <v>17.01</v>
      </c>
      <c r="IB312" s="61" t="s">
        <v>302</v>
      </c>
      <c r="ID312" s="20">
        <v>9</v>
      </c>
      <c r="IE312" s="21" t="s">
        <v>327</v>
      </c>
      <c r="IF312" s="21"/>
      <c r="IG312" s="21"/>
      <c r="IH312" s="21"/>
      <c r="II312" s="21"/>
    </row>
    <row r="313" spans="1:243" s="20" customFormat="1" ht="48.75" customHeight="1">
      <c r="A313" s="66">
        <v>17.02</v>
      </c>
      <c r="B313" s="57" t="s">
        <v>303</v>
      </c>
      <c r="C313" s="32"/>
      <c r="D313" s="76"/>
      <c r="E313" s="76"/>
      <c r="F313" s="76"/>
      <c r="G313" s="76"/>
      <c r="H313" s="76"/>
      <c r="I313" s="76"/>
      <c r="J313" s="76"/>
      <c r="K313" s="76"/>
      <c r="L313" s="76"/>
      <c r="M313" s="76"/>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c r="AZ313" s="77"/>
      <c r="BA313" s="77"/>
      <c r="BB313" s="77"/>
      <c r="BC313" s="77"/>
      <c r="IA313" s="20">
        <v>17.02</v>
      </c>
      <c r="IB313" s="61" t="s">
        <v>303</v>
      </c>
      <c r="IE313" s="21"/>
      <c r="IF313" s="21"/>
      <c r="IG313" s="21"/>
      <c r="IH313" s="21"/>
      <c r="II313" s="21"/>
    </row>
    <row r="314" spans="1:243" s="20" customFormat="1" ht="42.75">
      <c r="A314" s="66">
        <v>17.03</v>
      </c>
      <c r="B314" s="57" t="s">
        <v>304</v>
      </c>
      <c r="C314" s="32"/>
      <c r="D314" s="32">
        <v>3</v>
      </c>
      <c r="E314" s="58" t="s">
        <v>328</v>
      </c>
      <c r="F314" s="60">
        <v>3401.14</v>
      </c>
      <c r="G314" s="44"/>
      <c r="H314" s="38"/>
      <c r="I314" s="39" t="s">
        <v>33</v>
      </c>
      <c r="J314" s="40">
        <f t="shared" si="20"/>
        <v>1</v>
      </c>
      <c r="K314" s="38" t="s">
        <v>34</v>
      </c>
      <c r="L314" s="38" t="s">
        <v>4</v>
      </c>
      <c r="M314" s="41"/>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2">
        <f t="shared" si="21"/>
        <v>10203.42</v>
      </c>
      <c r="BB314" s="51">
        <f t="shared" si="22"/>
        <v>10203.42</v>
      </c>
      <c r="BC314" s="56" t="str">
        <f t="shared" si="23"/>
        <v>INR  Ten Thousand Two Hundred &amp; Three  and Paise Forty Two Only</v>
      </c>
      <c r="IA314" s="20">
        <v>17.03</v>
      </c>
      <c r="IB314" s="20" t="s">
        <v>304</v>
      </c>
      <c r="ID314" s="20">
        <v>3</v>
      </c>
      <c r="IE314" s="21" t="s">
        <v>328</v>
      </c>
      <c r="IF314" s="21"/>
      <c r="IG314" s="21"/>
      <c r="IH314" s="21"/>
      <c r="II314" s="21"/>
    </row>
    <row r="315" spans="1:243" s="20" customFormat="1" ht="28.5">
      <c r="A315" s="66">
        <v>17.04</v>
      </c>
      <c r="B315" s="57" t="s">
        <v>305</v>
      </c>
      <c r="C315" s="32"/>
      <c r="D315" s="32">
        <v>1</v>
      </c>
      <c r="E315" s="58" t="s">
        <v>328</v>
      </c>
      <c r="F315" s="60">
        <v>4089.43</v>
      </c>
      <c r="G315" s="44"/>
      <c r="H315" s="38"/>
      <c r="I315" s="39" t="s">
        <v>33</v>
      </c>
      <c r="J315" s="40">
        <f t="shared" si="20"/>
        <v>1</v>
      </c>
      <c r="K315" s="38" t="s">
        <v>34</v>
      </c>
      <c r="L315" s="38" t="s">
        <v>4</v>
      </c>
      <c r="M315" s="41"/>
      <c r="N315" s="49"/>
      <c r="O315" s="49"/>
      <c r="P315" s="50"/>
      <c r="Q315" s="49"/>
      <c r="R315" s="49"/>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2">
        <f t="shared" si="21"/>
        <v>4089.43</v>
      </c>
      <c r="BB315" s="51">
        <f t="shared" si="22"/>
        <v>4089.43</v>
      </c>
      <c r="BC315" s="56" t="str">
        <f t="shared" si="23"/>
        <v>INR  Four Thousand  &amp;Eighty Nine  and Paise Forty Three Only</v>
      </c>
      <c r="IA315" s="20">
        <v>17.04</v>
      </c>
      <c r="IB315" s="20" t="s">
        <v>305</v>
      </c>
      <c r="ID315" s="20">
        <v>1</v>
      </c>
      <c r="IE315" s="21" t="s">
        <v>328</v>
      </c>
      <c r="IF315" s="21"/>
      <c r="IG315" s="21"/>
      <c r="IH315" s="21"/>
      <c r="II315" s="21"/>
    </row>
    <row r="316" spans="1:243" s="20" customFormat="1" ht="42.75">
      <c r="A316" s="66">
        <v>17.05</v>
      </c>
      <c r="B316" s="57" t="s">
        <v>306</v>
      </c>
      <c r="C316" s="32"/>
      <c r="D316" s="32">
        <v>2</v>
      </c>
      <c r="E316" s="58" t="s">
        <v>328</v>
      </c>
      <c r="F316" s="60">
        <v>5719.42</v>
      </c>
      <c r="G316" s="44"/>
      <c r="H316" s="38"/>
      <c r="I316" s="39" t="s">
        <v>33</v>
      </c>
      <c r="J316" s="40">
        <f t="shared" si="20"/>
        <v>1</v>
      </c>
      <c r="K316" s="38" t="s">
        <v>34</v>
      </c>
      <c r="L316" s="38" t="s">
        <v>4</v>
      </c>
      <c r="M316" s="41"/>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2">
        <f t="shared" si="21"/>
        <v>11438.84</v>
      </c>
      <c r="BB316" s="51">
        <f t="shared" si="22"/>
        <v>11438.84</v>
      </c>
      <c r="BC316" s="56" t="str">
        <f t="shared" si="23"/>
        <v>INR  Eleven Thousand Four Hundred &amp; Thirty Eight  and Paise Eighty Four Only</v>
      </c>
      <c r="IA316" s="20">
        <v>17.05</v>
      </c>
      <c r="IB316" s="20" t="s">
        <v>306</v>
      </c>
      <c r="ID316" s="20">
        <v>2</v>
      </c>
      <c r="IE316" s="21" t="s">
        <v>328</v>
      </c>
      <c r="IF316" s="21"/>
      <c r="IG316" s="21"/>
      <c r="IH316" s="21"/>
      <c r="II316" s="21"/>
    </row>
    <row r="317" spans="1:243" s="20" customFormat="1" ht="54" customHeight="1">
      <c r="A317" s="66">
        <v>17.06</v>
      </c>
      <c r="B317" s="57" t="s">
        <v>307</v>
      </c>
      <c r="C317" s="32"/>
      <c r="D317" s="76"/>
      <c r="E317" s="76"/>
      <c r="F317" s="76"/>
      <c r="G317" s="76"/>
      <c r="H317" s="76"/>
      <c r="I317" s="76"/>
      <c r="J317" s="76"/>
      <c r="K317" s="76"/>
      <c r="L317" s="76"/>
      <c r="M317" s="76"/>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IA317" s="20">
        <v>17.06</v>
      </c>
      <c r="IB317" s="61" t="s">
        <v>307</v>
      </c>
      <c r="IE317" s="21"/>
      <c r="IF317" s="21"/>
      <c r="IG317" s="21"/>
      <c r="IH317" s="21"/>
      <c r="II317" s="21"/>
    </row>
    <row r="318" spans="1:243" s="20" customFormat="1" ht="28.5">
      <c r="A318" s="66">
        <v>17.07</v>
      </c>
      <c r="B318" s="57" t="s">
        <v>308</v>
      </c>
      <c r="C318" s="32"/>
      <c r="D318" s="32">
        <v>6</v>
      </c>
      <c r="E318" s="58" t="s">
        <v>328</v>
      </c>
      <c r="F318" s="60">
        <v>467.34</v>
      </c>
      <c r="G318" s="44"/>
      <c r="H318" s="38"/>
      <c r="I318" s="39" t="s">
        <v>33</v>
      </c>
      <c r="J318" s="40">
        <f t="shared" si="20"/>
        <v>1</v>
      </c>
      <c r="K318" s="38" t="s">
        <v>34</v>
      </c>
      <c r="L318" s="38" t="s">
        <v>4</v>
      </c>
      <c r="M318" s="41"/>
      <c r="N318" s="49"/>
      <c r="O318" s="49"/>
      <c r="P318" s="50"/>
      <c r="Q318" s="49"/>
      <c r="R318" s="49"/>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2">
        <f t="shared" si="21"/>
        <v>2804.04</v>
      </c>
      <c r="BB318" s="51">
        <f t="shared" si="22"/>
        <v>2804.04</v>
      </c>
      <c r="BC318" s="56" t="str">
        <f t="shared" si="23"/>
        <v>INR  Two Thousand Eight Hundred &amp; Four  and Paise Four Only</v>
      </c>
      <c r="IA318" s="20">
        <v>17.07</v>
      </c>
      <c r="IB318" s="20" t="s">
        <v>308</v>
      </c>
      <c r="ID318" s="20">
        <v>6</v>
      </c>
      <c r="IE318" s="21" t="s">
        <v>328</v>
      </c>
      <c r="IF318" s="21"/>
      <c r="IG318" s="21"/>
      <c r="IH318" s="21"/>
      <c r="II318" s="21"/>
    </row>
    <row r="319" spans="1:243" s="20" customFormat="1" ht="42.75">
      <c r="A319" s="66">
        <v>17.08</v>
      </c>
      <c r="B319" s="57" t="s">
        <v>242</v>
      </c>
      <c r="C319" s="32"/>
      <c r="D319" s="32">
        <v>6</v>
      </c>
      <c r="E319" s="58" t="s">
        <v>328</v>
      </c>
      <c r="F319" s="60">
        <v>615.52</v>
      </c>
      <c r="G319" s="44"/>
      <c r="H319" s="38"/>
      <c r="I319" s="39" t="s">
        <v>33</v>
      </c>
      <c r="J319" s="40">
        <f t="shared" si="20"/>
        <v>1</v>
      </c>
      <c r="K319" s="38" t="s">
        <v>34</v>
      </c>
      <c r="L319" s="38" t="s">
        <v>4</v>
      </c>
      <c r="M319" s="41"/>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2">
        <f t="shared" si="21"/>
        <v>3693.12</v>
      </c>
      <c r="BB319" s="51">
        <f t="shared" si="22"/>
        <v>3693.12</v>
      </c>
      <c r="BC319" s="56" t="str">
        <f t="shared" si="23"/>
        <v>INR  Three Thousand Six Hundred &amp; Ninety Three  and Paise Twelve Only</v>
      </c>
      <c r="IA319" s="20">
        <v>17.08</v>
      </c>
      <c r="IB319" s="20" t="s">
        <v>242</v>
      </c>
      <c r="ID319" s="20">
        <v>6</v>
      </c>
      <c r="IE319" s="21" t="s">
        <v>328</v>
      </c>
      <c r="IF319" s="21"/>
      <c r="IG319" s="21"/>
      <c r="IH319" s="21"/>
      <c r="II319" s="21"/>
    </row>
    <row r="320" spans="1:243" s="20" customFormat="1" ht="42.75">
      <c r="A320" s="66">
        <v>17.09</v>
      </c>
      <c r="B320" s="57" t="s">
        <v>243</v>
      </c>
      <c r="C320" s="32"/>
      <c r="D320" s="32">
        <v>5</v>
      </c>
      <c r="E320" s="58" t="s">
        <v>328</v>
      </c>
      <c r="F320" s="60">
        <v>921.53</v>
      </c>
      <c r="G320" s="44"/>
      <c r="H320" s="38"/>
      <c r="I320" s="39" t="s">
        <v>33</v>
      </c>
      <c r="J320" s="40">
        <f t="shared" si="20"/>
        <v>1</v>
      </c>
      <c r="K320" s="38" t="s">
        <v>34</v>
      </c>
      <c r="L320" s="38" t="s">
        <v>4</v>
      </c>
      <c r="M320" s="41"/>
      <c r="N320" s="49"/>
      <c r="O320" s="49"/>
      <c r="P320" s="50"/>
      <c r="Q320" s="49"/>
      <c r="R320" s="49"/>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2">
        <f t="shared" si="21"/>
        <v>4607.65</v>
      </c>
      <c r="BB320" s="51">
        <f t="shared" si="22"/>
        <v>4607.65</v>
      </c>
      <c r="BC320" s="56" t="str">
        <f t="shared" si="23"/>
        <v>INR  Four Thousand Six Hundred &amp; Seven  and Paise Sixty Five Only</v>
      </c>
      <c r="IA320" s="20">
        <v>17.09</v>
      </c>
      <c r="IB320" s="20" t="s">
        <v>243</v>
      </c>
      <c r="ID320" s="20">
        <v>5</v>
      </c>
      <c r="IE320" s="21" t="s">
        <v>328</v>
      </c>
      <c r="IF320" s="21"/>
      <c r="IG320" s="21"/>
      <c r="IH320" s="21"/>
      <c r="II320" s="21"/>
    </row>
    <row r="321" spans="1:243" s="20" customFormat="1" ht="42.75">
      <c r="A321" s="66">
        <v>17.1</v>
      </c>
      <c r="B321" s="57" t="s">
        <v>244</v>
      </c>
      <c r="C321" s="32"/>
      <c r="D321" s="32">
        <v>1</v>
      </c>
      <c r="E321" s="58" t="s">
        <v>328</v>
      </c>
      <c r="F321" s="60">
        <v>1692.24</v>
      </c>
      <c r="G321" s="44"/>
      <c r="H321" s="38"/>
      <c r="I321" s="39" t="s">
        <v>33</v>
      </c>
      <c r="J321" s="40">
        <f t="shared" si="20"/>
        <v>1</v>
      </c>
      <c r="K321" s="38" t="s">
        <v>34</v>
      </c>
      <c r="L321" s="38" t="s">
        <v>4</v>
      </c>
      <c r="M321" s="41"/>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2">
        <f t="shared" si="21"/>
        <v>1692.24</v>
      </c>
      <c r="BB321" s="51">
        <f t="shared" si="22"/>
        <v>1692.24</v>
      </c>
      <c r="BC321" s="56" t="str">
        <f t="shared" si="23"/>
        <v>INR  One Thousand Six Hundred &amp; Ninety Two  and Paise Twenty Four Only</v>
      </c>
      <c r="IA321" s="20">
        <v>17.1</v>
      </c>
      <c r="IB321" s="20" t="s">
        <v>244</v>
      </c>
      <c r="ID321" s="20">
        <v>1</v>
      </c>
      <c r="IE321" s="21" t="s">
        <v>328</v>
      </c>
      <c r="IF321" s="21"/>
      <c r="IG321" s="21"/>
      <c r="IH321" s="21"/>
      <c r="II321" s="21"/>
    </row>
    <row r="322" spans="1:243" s="20" customFormat="1" ht="63">
      <c r="A322" s="66">
        <v>17.11</v>
      </c>
      <c r="B322" s="57" t="s">
        <v>309</v>
      </c>
      <c r="C322" s="32"/>
      <c r="D322" s="76"/>
      <c r="E322" s="76"/>
      <c r="F322" s="76"/>
      <c r="G322" s="76"/>
      <c r="H322" s="76"/>
      <c r="I322" s="76"/>
      <c r="J322" s="76"/>
      <c r="K322" s="76"/>
      <c r="L322" s="76"/>
      <c r="M322" s="76"/>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IA322" s="20">
        <v>17.11</v>
      </c>
      <c r="IB322" s="20" t="s">
        <v>309</v>
      </c>
      <c r="IE322" s="21"/>
      <c r="IF322" s="21"/>
      <c r="IG322" s="21"/>
      <c r="IH322" s="21"/>
      <c r="II322" s="21"/>
    </row>
    <row r="323" spans="1:243" s="20" customFormat="1" ht="42.75">
      <c r="A323" s="66">
        <v>17.12</v>
      </c>
      <c r="B323" s="57" t="s">
        <v>310</v>
      </c>
      <c r="C323" s="32"/>
      <c r="D323" s="32">
        <v>6</v>
      </c>
      <c r="E323" s="58" t="s">
        <v>328</v>
      </c>
      <c r="F323" s="60">
        <v>473.48</v>
      </c>
      <c r="G323" s="44"/>
      <c r="H323" s="38"/>
      <c r="I323" s="39" t="s">
        <v>33</v>
      </c>
      <c r="J323" s="40">
        <f t="shared" si="20"/>
        <v>1</v>
      </c>
      <c r="K323" s="38" t="s">
        <v>34</v>
      </c>
      <c r="L323" s="38" t="s">
        <v>4</v>
      </c>
      <c r="M323" s="41"/>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2">
        <f t="shared" si="21"/>
        <v>2840.88</v>
      </c>
      <c r="BB323" s="51">
        <f t="shared" si="22"/>
        <v>2840.88</v>
      </c>
      <c r="BC323" s="56" t="str">
        <f t="shared" si="23"/>
        <v>INR  Two Thousand Eight Hundred &amp; Forty  and Paise Eighty Eight Only</v>
      </c>
      <c r="IA323" s="20">
        <v>17.12</v>
      </c>
      <c r="IB323" s="20" t="s">
        <v>310</v>
      </c>
      <c r="ID323" s="20">
        <v>6</v>
      </c>
      <c r="IE323" s="21" t="s">
        <v>328</v>
      </c>
      <c r="IF323" s="21"/>
      <c r="IG323" s="21"/>
      <c r="IH323" s="21"/>
      <c r="II323" s="21"/>
    </row>
    <row r="324" spans="1:243" s="20" customFormat="1" ht="42.75">
      <c r="A324" s="66">
        <v>17.13</v>
      </c>
      <c r="B324" s="57" t="s">
        <v>222</v>
      </c>
      <c r="C324" s="32"/>
      <c r="D324" s="32">
        <v>6</v>
      </c>
      <c r="E324" s="58" t="s">
        <v>328</v>
      </c>
      <c r="F324" s="60">
        <v>646.21</v>
      </c>
      <c r="G324" s="44"/>
      <c r="H324" s="38"/>
      <c r="I324" s="39" t="s">
        <v>33</v>
      </c>
      <c r="J324" s="40">
        <f t="shared" si="20"/>
        <v>1</v>
      </c>
      <c r="K324" s="38" t="s">
        <v>34</v>
      </c>
      <c r="L324" s="38" t="s">
        <v>4</v>
      </c>
      <c r="M324" s="41"/>
      <c r="N324" s="49"/>
      <c r="O324" s="49"/>
      <c r="P324" s="50"/>
      <c r="Q324" s="49"/>
      <c r="R324" s="49"/>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2">
        <f t="shared" si="21"/>
        <v>3877.26</v>
      </c>
      <c r="BB324" s="51">
        <f t="shared" si="22"/>
        <v>3877.26</v>
      </c>
      <c r="BC324" s="56" t="str">
        <f t="shared" si="23"/>
        <v>INR  Three Thousand Eight Hundred &amp; Seventy Seven  and Paise Twenty Six Only</v>
      </c>
      <c r="IA324" s="20">
        <v>17.13</v>
      </c>
      <c r="IB324" s="20" t="s">
        <v>222</v>
      </c>
      <c r="ID324" s="20">
        <v>6</v>
      </c>
      <c r="IE324" s="21" t="s">
        <v>328</v>
      </c>
      <c r="IF324" s="21"/>
      <c r="IG324" s="21"/>
      <c r="IH324" s="21"/>
      <c r="II324" s="21"/>
    </row>
    <row r="325" spans="1:243" s="20" customFormat="1" ht="28.5">
      <c r="A325" s="66">
        <v>17.14</v>
      </c>
      <c r="B325" s="57" t="s">
        <v>216</v>
      </c>
      <c r="C325" s="32"/>
      <c r="D325" s="32">
        <v>6</v>
      </c>
      <c r="E325" s="58" t="s">
        <v>328</v>
      </c>
      <c r="F325" s="60">
        <v>975.01</v>
      </c>
      <c r="G325" s="44"/>
      <c r="H325" s="38"/>
      <c r="I325" s="39" t="s">
        <v>33</v>
      </c>
      <c r="J325" s="40">
        <f t="shared" si="20"/>
        <v>1</v>
      </c>
      <c r="K325" s="38" t="s">
        <v>34</v>
      </c>
      <c r="L325" s="38" t="s">
        <v>4</v>
      </c>
      <c r="M325" s="41"/>
      <c r="N325" s="49"/>
      <c r="O325" s="49"/>
      <c r="P325" s="50"/>
      <c r="Q325" s="49"/>
      <c r="R325" s="49"/>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2">
        <f t="shared" si="21"/>
        <v>5850.06</v>
      </c>
      <c r="BB325" s="51">
        <f t="shared" si="22"/>
        <v>5850.06</v>
      </c>
      <c r="BC325" s="56" t="str">
        <f t="shared" si="23"/>
        <v>INR  Five Thousand Eight Hundred &amp; Fifty  and Paise Six Only</v>
      </c>
      <c r="IA325" s="20">
        <v>17.14</v>
      </c>
      <c r="IB325" s="20" t="s">
        <v>216</v>
      </c>
      <c r="ID325" s="20">
        <v>6</v>
      </c>
      <c r="IE325" s="21" t="s">
        <v>328</v>
      </c>
      <c r="IF325" s="21"/>
      <c r="IG325" s="21"/>
      <c r="IH325" s="21"/>
      <c r="II325" s="21"/>
    </row>
    <row r="326" spans="1:243" s="20" customFormat="1" ht="42.75">
      <c r="A326" s="66">
        <v>17.15</v>
      </c>
      <c r="B326" s="57" t="s">
        <v>259</v>
      </c>
      <c r="C326" s="32"/>
      <c r="D326" s="32">
        <v>3</v>
      </c>
      <c r="E326" s="58" t="s">
        <v>328</v>
      </c>
      <c r="F326" s="60">
        <v>1639.63</v>
      </c>
      <c r="G326" s="44"/>
      <c r="H326" s="38"/>
      <c r="I326" s="39" t="s">
        <v>33</v>
      </c>
      <c r="J326" s="40">
        <f t="shared" si="20"/>
        <v>1</v>
      </c>
      <c r="K326" s="38" t="s">
        <v>34</v>
      </c>
      <c r="L326" s="38" t="s">
        <v>4</v>
      </c>
      <c r="M326" s="41"/>
      <c r="N326" s="49"/>
      <c r="O326" s="49"/>
      <c r="P326" s="50"/>
      <c r="Q326" s="49"/>
      <c r="R326" s="49"/>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2">
        <f t="shared" si="21"/>
        <v>4918.89</v>
      </c>
      <c r="BB326" s="51">
        <f t="shared" si="22"/>
        <v>4918.89</v>
      </c>
      <c r="BC326" s="56" t="str">
        <f t="shared" si="23"/>
        <v>INR  Four Thousand Nine Hundred &amp; Eighteen  and Paise Eighty Nine Only</v>
      </c>
      <c r="IA326" s="20">
        <v>17.15</v>
      </c>
      <c r="IB326" s="20" t="s">
        <v>259</v>
      </c>
      <c r="ID326" s="20">
        <v>3</v>
      </c>
      <c r="IE326" s="21" t="s">
        <v>328</v>
      </c>
      <c r="IF326" s="21"/>
      <c r="IG326" s="21"/>
      <c r="IH326" s="21"/>
      <c r="II326" s="21"/>
    </row>
    <row r="327" spans="1:243" s="20" customFormat="1" ht="42.75">
      <c r="A327" s="66">
        <v>17.16</v>
      </c>
      <c r="B327" s="57" t="s">
        <v>218</v>
      </c>
      <c r="C327" s="32"/>
      <c r="D327" s="32">
        <v>3</v>
      </c>
      <c r="E327" s="58" t="s">
        <v>328</v>
      </c>
      <c r="F327" s="60">
        <v>2357.74</v>
      </c>
      <c r="G327" s="44"/>
      <c r="H327" s="38"/>
      <c r="I327" s="39" t="s">
        <v>33</v>
      </c>
      <c r="J327" s="40">
        <f aca="true" t="shared" si="24" ref="J327:J344">IF(I327="Less(-)",-1,1)</f>
        <v>1</v>
      </c>
      <c r="K327" s="38" t="s">
        <v>34</v>
      </c>
      <c r="L327" s="38" t="s">
        <v>4</v>
      </c>
      <c r="M327" s="41"/>
      <c r="N327" s="49"/>
      <c r="O327" s="49"/>
      <c r="P327" s="50"/>
      <c r="Q327" s="49"/>
      <c r="R327" s="49"/>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2">
        <f aca="true" t="shared" si="25" ref="BA327:BA344">total_amount_ba($B$2,$D$2,D327,F327,J327,K327,M327)</f>
        <v>7073.22</v>
      </c>
      <c r="BB327" s="51">
        <f aca="true" t="shared" si="26" ref="BB327:BB344">BA327+SUM(N327:AZ327)</f>
        <v>7073.22</v>
      </c>
      <c r="BC327" s="56" t="str">
        <f aca="true" t="shared" si="27" ref="BC327:BC344">SpellNumber(L327,BB327)</f>
        <v>INR  Seven Thousand  &amp;Seventy Three  and Paise Twenty Two Only</v>
      </c>
      <c r="IA327" s="20">
        <v>17.16</v>
      </c>
      <c r="IB327" s="20" t="s">
        <v>218</v>
      </c>
      <c r="ID327" s="20">
        <v>3</v>
      </c>
      <c r="IE327" s="21" t="s">
        <v>328</v>
      </c>
      <c r="IF327" s="21"/>
      <c r="IG327" s="21"/>
      <c r="IH327" s="21"/>
      <c r="II327" s="21"/>
    </row>
    <row r="328" spans="1:243" s="20" customFormat="1" ht="28.5">
      <c r="A328" s="66">
        <v>17.17</v>
      </c>
      <c r="B328" s="57" t="s">
        <v>219</v>
      </c>
      <c r="C328" s="32"/>
      <c r="D328" s="32">
        <v>3</v>
      </c>
      <c r="E328" s="58" t="s">
        <v>328</v>
      </c>
      <c r="F328" s="60">
        <v>3359.05</v>
      </c>
      <c r="G328" s="44"/>
      <c r="H328" s="38"/>
      <c r="I328" s="39" t="s">
        <v>33</v>
      </c>
      <c r="J328" s="40">
        <f t="shared" si="24"/>
        <v>1</v>
      </c>
      <c r="K328" s="38" t="s">
        <v>34</v>
      </c>
      <c r="L328" s="38" t="s">
        <v>4</v>
      </c>
      <c r="M328" s="41"/>
      <c r="N328" s="49"/>
      <c r="O328" s="49"/>
      <c r="P328" s="50"/>
      <c r="Q328" s="49"/>
      <c r="R328" s="49"/>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2">
        <f t="shared" si="25"/>
        <v>10077.15</v>
      </c>
      <c r="BB328" s="51">
        <f t="shared" si="26"/>
        <v>10077.15</v>
      </c>
      <c r="BC328" s="56" t="str">
        <f t="shared" si="27"/>
        <v>INR  Ten Thousand  &amp;Seventy Seven  and Paise Fifteen Only</v>
      </c>
      <c r="IA328" s="20">
        <v>17.17</v>
      </c>
      <c r="IB328" s="20" t="s">
        <v>219</v>
      </c>
      <c r="ID328" s="20">
        <v>3</v>
      </c>
      <c r="IE328" s="21" t="s">
        <v>328</v>
      </c>
      <c r="IF328" s="21"/>
      <c r="IG328" s="21"/>
      <c r="IH328" s="21"/>
      <c r="II328" s="21"/>
    </row>
    <row r="329" spans="1:243" s="20" customFormat="1" ht="66" customHeight="1">
      <c r="A329" s="66">
        <v>17.18</v>
      </c>
      <c r="B329" s="57" t="s">
        <v>311</v>
      </c>
      <c r="C329" s="32"/>
      <c r="D329" s="32">
        <v>1</v>
      </c>
      <c r="E329" s="58" t="s">
        <v>328</v>
      </c>
      <c r="F329" s="60">
        <v>5200.35</v>
      </c>
      <c r="G329" s="44"/>
      <c r="H329" s="38"/>
      <c r="I329" s="39" t="s">
        <v>33</v>
      </c>
      <c r="J329" s="40">
        <f t="shared" si="24"/>
        <v>1</v>
      </c>
      <c r="K329" s="38" t="s">
        <v>34</v>
      </c>
      <c r="L329" s="38" t="s">
        <v>4</v>
      </c>
      <c r="M329" s="41"/>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2">
        <f t="shared" si="25"/>
        <v>5200.35</v>
      </c>
      <c r="BB329" s="51">
        <f t="shared" si="26"/>
        <v>5200.35</v>
      </c>
      <c r="BC329" s="56" t="str">
        <f t="shared" si="27"/>
        <v>INR  Five Thousand Two Hundred    and Paise Thirty Five Only</v>
      </c>
      <c r="IA329" s="20">
        <v>17.18</v>
      </c>
      <c r="IB329" s="61" t="s">
        <v>311</v>
      </c>
      <c r="ID329" s="20">
        <v>1</v>
      </c>
      <c r="IE329" s="21" t="s">
        <v>328</v>
      </c>
      <c r="IF329" s="21"/>
      <c r="IG329" s="21"/>
      <c r="IH329" s="21"/>
      <c r="II329" s="21"/>
    </row>
    <row r="330" spans="1:243" s="20" customFormat="1" ht="63.75" customHeight="1">
      <c r="A330" s="66">
        <v>17.19</v>
      </c>
      <c r="B330" s="57" t="s">
        <v>312</v>
      </c>
      <c r="C330" s="32"/>
      <c r="D330" s="76"/>
      <c r="E330" s="76"/>
      <c r="F330" s="76"/>
      <c r="G330" s="76"/>
      <c r="H330" s="76"/>
      <c r="I330" s="76"/>
      <c r="J330" s="76"/>
      <c r="K330" s="76"/>
      <c r="L330" s="76"/>
      <c r="M330" s="76"/>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IA330" s="20">
        <v>17.19</v>
      </c>
      <c r="IB330" s="61" t="s">
        <v>312</v>
      </c>
      <c r="IE330" s="21"/>
      <c r="IF330" s="21"/>
      <c r="IG330" s="21"/>
      <c r="IH330" s="21"/>
      <c r="II330" s="21"/>
    </row>
    <row r="331" spans="1:243" s="20" customFormat="1" ht="42.75">
      <c r="A331" s="66">
        <v>17.2</v>
      </c>
      <c r="B331" s="57" t="s">
        <v>242</v>
      </c>
      <c r="C331" s="32"/>
      <c r="D331" s="32">
        <v>1</v>
      </c>
      <c r="E331" s="58" t="s">
        <v>328</v>
      </c>
      <c r="F331" s="60">
        <v>7278.39</v>
      </c>
      <c r="G331" s="44"/>
      <c r="H331" s="38"/>
      <c r="I331" s="39" t="s">
        <v>33</v>
      </c>
      <c r="J331" s="40">
        <f t="shared" si="24"/>
        <v>1</v>
      </c>
      <c r="K331" s="38" t="s">
        <v>34</v>
      </c>
      <c r="L331" s="38" t="s">
        <v>4</v>
      </c>
      <c r="M331" s="41"/>
      <c r="N331" s="49"/>
      <c r="O331" s="49"/>
      <c r="P331" s="50"/>
      <c r="Q331" s="49"/>
      <c r="R331" s="49"/>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2">
        <f t="shared" si="25"/>
        <v>7278.39</v>
      </c>
      <c r="BB331" s="51">
        <f t="shared" si="26"/>
        <v>7278.39</v>
      </c>
      <c r="BC331" s="56" t="str">
        <f t="shared" si="27"/>
        <v>INR  Seven Thousand Two Hundred &amp; Seventy Eight  and Paise Thirty Nine Only</v>
      </c>
      <c r="IA331" s="20">
        <v>17.2</v>
      </c>
      <c r="IB331" s="20" t="s">
        <v>242</v>
      </c>
      <c r="ID331" s="20">
        <v>1</v>
      </c>
      <c r="IE331" s="21" t="s">
        <v>328</v>
      </c>
      <c r="IF331" s="21"/>
      <c r="IG331" s="21"/>
      <c r="IH331" s="21"/>
      <c r="II331" s="21"/>
    </row>
    <row r="332" spans="1:243" s="20" customFormat="1" ht="15.75">
      <c r="A332" s="66">
        <v>17.21</v>
      </c>
      <c r="B332" s="57" t="s">
        <v>243</v>
      </c>
      <c r="C332" s="32"/>
      <c r="D332" s="32">
        <v>1</v>
      </c>
      <c r="E332" s="58" t="s">
        <v>328</v>
      </c>
      <c r="F332" s="60">
        <v>12000</v>
      </c>
      <c r="G332" s="44"/>
      <c r="H332" s="38"/>
      <c r="I332" s="39" t="s">
        <v>33</v>
      </c>
      <c r="J332" s="40">
        <f t="shared" si="24"/>
        <v>1</v>
      </c>
      <c r="K332" s="38" t="s">
        <v>34</v>
      </c>
      <c r="L332" s="38" t="s">
        <v>4</v>
      </c>
      <c r="M332" s="41"/>
      <c r="N332" s="49"/>
      <c r="O332" s="49"/>
      <c r="P332" s="50"/>
      <c r="Q332" s="49"/>
      <c r="R332" s="49"/>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2">
        <f t="shared" si="25"/>
        <v>12000</v>
      </c>
      <c r="BB332" s="51">
        <f t="shared" si="26"/>
        <v>12000</v>
      </c>
      <c r="BC332" s="56" t="str">
        <f t="shared" si="27"/>
        <v>INR  Twelve Thousand    Only</v>
      </c>
      <c r="IA332" s="20">
        <v>17.21</v>
      </c>
      <c r="IB332" s="20" t="s">
        <v>243</v>
      </c>
      <c r="ID332" s="20">
        <v>1</v>
      </c>
      <c r="IE332" s="21" t="s">
        <v>328</v>
      </c>
      <c r="IF332" s="21"/>
      <c r="IG332" s="21"/>
      <c r="IH332" s="21"/>
      <c r="II332" s="21"/>
    </row>
    <row r="333" spans="1:243" s="20" customFormat="1" ht="62.25" customHeight="1">
      <c r="A333" s="66">
        <v>17.22</v>
      </c>
      <c r="B333" s="57" t="s">
        <v>313</v>
      </c>
      <c r="C333" s="32"/>
      <c r="D333" s="32">
        <v>12</v>
      </c>
      <c r="E333" s="58" t="s">
        <v>328</v>
      </c>
      <c r="F333" s="60">
        <v>301.62</v>
      </c>
      <c r="G333" s="44"/>
      <c r="H333" s="38"/>
      <c r="I333" s="39" t="s">
        <v>33</v>
      </c>
      <c r="J333" s="40">
        <f t="shared" si="24"/>
        <v>1</v>
      </c>
      <c r="K333" s="38" t="s">
        <v>34</v>
      </c>
      <c r="L333" s="38" t="s">
        <v>4</v>
      </c>
      <c r="M333" s="41"/>
      <c r="N333" s="49"/>
      <c r="O333" s="49"/>
      <c r="P333" s="50"/>
      <c r="Q333" s="49"/>
      <c r="R333" s="49"/>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2">
        <f t="shared" si="25"/>
        <v>3619.44</v>
      </c>
      <c r="BB333" s="51">
        <f t="shared" si="26"/>
        <v>3619.44</v>
      </c>
      <c r="BC333" s="56" t="str">
        <f t="shared" si="27"/>
        <v>INR  Three Thousand Six Hundred &amp; Nineteen  and Paise Forty Four Only</v>
      </c>
      <c r="IA333" s="20">
        <v>17.22</v>
      </c>
      <c r="IB333" s="61" t="s">
        <v>313</v>
      </c>
      <c r="ID333" s="20">
        <v>12</v>
      </c>
      <c r="IE333" s="21" t="s">
        <v>328</v>
      </c>
      <c r="IF333" s="21"/>
      <c r="IG333" s="21"/>
      <c r="IH333" s="21"/>
      <c r="II333" s="21"/>
    </row>
    <row r="334" spans="1:243" s="20" customFormat="1" ht="93" customHeight="1">
      <c r="A334" s="66">
        <v>17.23</v>
      </c>
      <c r="B334" s="57" t="s">
        <v>314</v>
      </c>
      <c r="C334" s="32"/>
      <c r="D334" s="32">
        <v>3</v>
      </c>
      <c r="E334" s="58" t="s">
        <v>328</v>
      </c>
      <c r="F334" s="60">
        <v>5946.51</v>
      </c>
      <c r="G334" s="44"/>
      <c r="H334" s="38"/>
      <c r="I334" s="39" t="s">
        <v>33</v>
      </c>
      <c r="J334" s="40">
        <f t="shared" si="24"/>
        <v>1</v>
      </c>
      <c r="K334" s="38" t="s">
        <v>34</v>
      </c>
      <c r="L334" s="38" t="s">
        <v>4</v>
      </c>
      <c r="M334" s="41"/>
      <c r="N334" s="49"/>
      <c r="O334" s="49"/>
      <c r="P334" s="50"/>
      <c r="Q334" s="49"/>
      <c r="R334" s="49"/>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2">
        <f t="shared" si="25"/>
        <v>17839.53</v>
      </c>
      <c r="BB334" s="51">
        <f t="shared" si="26"/>
        <v>17839.53</v>
      </c>
      <c r="BC334" s="56" t="str">
        <f t="shared" si="27"/>
        <v>INR  Seventeen Thousand Eight Hundred &amp; Thirty Nine  and Paise Fifty Three Only</v>
      </c>
      <c r="IA334" s="20">
        <v>17.23</v>
      </c>
      <c r="IB334" s="61" t="s">
        <v>314</v>
      </c>
      <c r="ID334" s="20">
        <v>3</v>
      </c>
      <c r="IE334" s="21" t="s">
        <v>328</v>
      </c>
      <c r="IF334" s="21"/>
      <c r="IG334" s="21"/>
      <c r="IH334" s="21"/>
      <c r="II334" s="21"/>
    </row>
    <row r="335" spans="1:243" s="20" customFormat="1" ht="157.5">
      <c r="A335" s="66">
        <v>17.24</v>
      </c>
      <c r="B335" s="57" t="s">
        <v>315</v>
      </c>
      <c r="C335" s="32"/>
      <c r="D335" s="32">
        <v>12</v>
      </c>
      <c r="E335" s="58" t="s">
        <v>328</v>
      </c>
      <c r="F335" s="60">
        <v>3343.27</v>
      </c>
      <c r="G335" s="44"/>
      <c r="H335" s="38"/>
      <c r="I335" s="39" t="s">
        <v>33</v>
      </c>
      <c r="J335" s="40">
        <f t="shared" si="24"/>
        <v>1</v>
      </c>
      <c r="K335" s="38" t="s">
        <v>34</v>
      </c>
      <c r="L335" s="38" t="s">
        <v>4</v>
      </c>
      <c r="M335" s="41"/>
      <c r="N335" s="49"/>
      <c r="O335" s="49"/>
      <c r="P335" s="50"/>
      <c r="Q335" s="49"/>
      <c r="R335" s="49"/>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2">
        <f t="shared" si="25"/>
        <v>40119.24</v>
      </c>
      <c r="BB335" s="51">
        <f t="shared" si="26"/>
        <v>40119.24</v>
      </c>
      <c r="BC335" s="56" t="str">
        <f t="shared" si="27"/>
        <v>INR  Forty Thousand One Hundred &amp; Nineteen  and Paise Twenty Four Only</v>
      </c>
      <c r="IA335" s="20">
        <v>17.24</v>
      </c>
      <c r="IB335" s="20" t="s">
        <v>315</v>
      </c>
      <c r="ID335" s="20">
        <v>12</v>
      </c>
      <c r="IE335" s="21" t="s">
        <v>328</v>
      </c>
      <c r="IF335" s="21"/>
      <c r="IG335" s="21"/>
      <c r="IH335" s="21"/>
      <c r="II335" s="21"/>
    </row>
    <row r="336" spans="1:243" s="20" customFormat="1" ht="63" customHeight="1">
      <c r="A336" s="66">
        <v>17.25</v>
      </c>
      <c r="B336" s="57" t="s">
        <v>316</v>
      </c>
      <c r="C336" s="32"/>
      <c r="D336" s="76"/>
      <c r="E336" s="76"/>
      <c r="F336" s="76"/>
      <c r="G336" s="76"/>
      <c r="H336" s="76"/>
      <c r="I336" s="76"/>
      <c r="J336" s="76"/>
      <c r="K336" s="76"/>
      <c r="L336" s="76"/>
      <c r="M336" s="76"/>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IA336" s="20">
        <v>17.25</v>
      </c>
      <c r="IB336" s="61" t="s">
        <v>316</v>
      </c>
      <c r="IE336" s="21"/>
      <c r="IF336" s="21"/>
      <c r="IG336" s="21"/>
      <c r="IH336" s="21"/>
      <c r="II336" s="21"/>
    </row>
    <row r="337" spans="1:243" s="20" customFormat="1" ht="42.75">
      <c r="A337" s="66">
        <v>17.26</v>
      </c>
      <c r="B337" s="57" t="s">
        <v>317</v>
      </c>
      <c r="C337" s="32"/>
      <c r="D337" s="32">
        <v>1</v>
      </c>
      <c r="E337" s="58" t="s">
        <v>328</v>
      </c>
      <c r="F337" s="60">
        <v>12223.59</v>
      </c>
      <c r="G337" s="44"/>
      <c r="H337" s="38"/>
      <c r="I337" s="39" t="s">
        <v>33</v>
      </c>
      <c r="J337" s="40">
        <f t="shared" si="24"/>
        <v>1</v>
      </c>
      <c r="K337" s="38" t="s">
        <v>34</v>
      </c>
      <c r="L337" s="38" t="s">
        <v>4</v>
      </c>
      <c r="M337" s="41"/>
      <c r="N337" s="49"/>
      <c r="O337" s="49"/>
      <c r="P337" s="50"/>
      <c r="Q337" s="49"/>
      <c r="R337" s="49"/>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2">
        <f t="shared" si="25"/>
        <v>12223.59</v>
      </c>
      <c r="BB337" s="51">
        <f t="shared" si="26"/>
        <v>12223.59</v>
      </c>
      <c r="BC337" s="56" t="str">
        <f t="shared" si="27"/>
        <v>INR  Twelve Thousand Two Hundred &amp; Twenty Three  and Paise Fifty Nine Only</v>
      </c>
      <c r="IA337" s="20">
        <v>17.26</v>
      </c>
      <c r="IB337" s="20" t="s">
        <v>317</v>
      </c>
      <c r="ID337" s="20">
        <v>1</v>
      </c>
      <c r="IE337" s="21" t="s">
        <v>328</v>
      </c>
      <c r="IF337" s="21"/>
      <c r="IG337" s="21"/>
      <c r="IH337" s="21"/>
      <c r="II337" s="21"/>
    </row>
    <row r="338" spans="1:243" s="20" customFormat="1" ht="42.75">
      <c r="A338" s="66">
        <v>17.27</v>
      </c>
      <c r="B338" s="57" t="s">
        <v>318</v>
      </c>
      <c r="C338" s="32"/>
      <c r="D338" s="32">
        <v>2</v>
      </c>
      <c r="E338" s="58" t="s">
        <v>328</v>
      </c>
      <c r="F338" s="60">
        <v>20355.98</v>
      </c>
      <c r="G338" s="44"/>
      <c r="H338" s="38"/>
      <c r="I338" s="39" t="s">
        <v>33</v>
      </c>
      <c r="J338" s="40">
        <f t="shared" si="24"/>
        <v>1</v>
      </c>
      <c r="K338" s="38" t="s">
        <v>34</v>
      </c>
      <c r="L338" s="38" t="s">
        <v>4</v>
      </c>
      <c r="M338" s="41"/>
      <c r="N338" s="49"/>
      <c r="O338" s="49"/>
      <c r="P338" s="50"/>
      <c r="Q338" s="49"/>
      <c r="R338" s="49"/>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2">
        <f t="shared" si="25"/>
        <v>40711.96</v>
      </c>
      <c r="BB338" s="51">
        <f t="shared" si="26"/>
        <v>40711.96</v>
      </c>
      <c r="BC338" s="56" t="str">
        <f t="shared" si="27"/>
        <v>INR  Forty Thousand Seven Hundred &amp; Eleven  and Paise Ninety Six Only</v>
      </c>
      <c r="IA338" s="20">
        <v>17.27</v>
      </c>
      <c r="IB338" s="20" t="s">
        <v>318</v>
      </c>
      <c r="ID338" s="20">
        <v>2</v>
      </c>
      <c r="IE338" s="21" t="s">
        <v>328</v>
      </c>
      <c r="IF338" s="21"/>
      <c r="IG338" s="21"/>
      <c r="IH338" s="21"/>
      <c r="II338" s="21"/>
    </row>
    <row r="339" spans="1:243" s="20" customFormat="1" ht="42.75">
      <c r="A339" s="66">
        <v>17.28</v>
      </c>
      <c r="B339" s="57" t="s">
        <v>319</v>
      </c>
      <c r="C339" s="32"/>
      <c r="D339" s="32">
        <v>1</v>
      </c>
      <c r="E339" s="58" t="s">
        <v>328</v>
      </c>
      <c r="F339" s="60">
        <v>23941.25</v>
      </c>
      <c r="G339" s="44"/>
      <c r="H339" s="38"/>
      <c r="I339" s="39" t="s">
        <v>33</v>
      </c>
      <c r="J339" s="40">
        <f t="shared" si="24"/>
        <v>1</v>
      </c>
      <c r="K339" s="38" t="s">
        <v>34</v>
      </c>
      <c r="L339" s="38" t="s">
        <v>4</v>
      </c>
      <c r="M339" s="41"/>
      <c r="N339" s="49"/>
      <c r="O339" s="49"/>
      <c r="P339" s="50"/>
      <c r="Q339" s="49"/>
      <c r="R339" s="49"/>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2">
        <f t="shared" si="25"/>
        <v>23941.25</v>
      </c>
      <c r="BB339" s="51">
        <f t="shared" si="26"/>
        <v>23941.25</v>
      </c>
      <c r="BC339" s="56" t="str">
        <f t="shared" si="27"/>
        <v>INR  Twenty Three Thousand Nine Hundred &amp; Forty One  and Paise Twenty Five Only</v>
      </c>
      <c r="IA339" s="20">
        <v>17.28</v>
      </c>
      <c r="IB339" s="20" t="s">
        <v>319</v>
      </c>
      <c r="ID339" s="20">
        <v>1</v>
      </c>
      <c r="IE339" s="21" t="s">
        <v>328</v>
      </c>
      <c r="IF339" s="21"/>
      <c r="IG339" s="21"/>
      <c r="IH339" s="21"/>
      <c r="II339" s="21"/>
    </row>
    <row r="340" spans="1:243" s="20" customFormat="1" ht="45.75" customHeight="1">
      <c r="A340" s="66">
        <v>17.29</v>
      </c>
      <c r="B340" s="57" t="s">
        <v>320</v>
      </c>
      <c r="C340" s="32"/>
      <c r="D340" s="32">
        <v>28</v>
      </c>
      <c r="E340" s="58" t="s">
        <v>328</v>
      </c>
      <c r="F340" s="60">
        <v>154.32</v>
      </c>
      <c r="G340" s="44"/>
      <c r="H340" s="38"/>
      <c r="I340" s="39" t="s">
        <v>33</v>
      </c>
      <c r="J340" s="40">
        <f t="shared" si="24"/>
        <v>1</v>
      </c>
      <c r="K340" s="38" t="s">
        <v>34</v>
      </c>
      <c r="L340" s="38" t="s">
        <v>4</v>
      </c>
      <c r="M340" s="41"/>
      <c r="N340" s="49"/>
      <c r="O340" s="49"/>
      <c r="P340" s="50"/>
      <c r="Q340" s="49"/>
      <c r="R340" s="49"/>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2">
        <f t="shared" si="25"/>
        <v>4320.96</v>
      </c>
      <c r="BB340" s="51">
        <f t="shared" si="26"/>
        <v>4320.96</v>
      </c>
      <c r="BC340" s="56" t="str">
        <f t="shared" si="27"/>
        <v>INR  Four Thousand Three Hundred &amp; Twenty  and Paise Ninety Six Only</v>
      </c>
      <c r="IA340" s="20">
        <v>17.29</v>
      </c>
      <c r="IB340" s="61" t="s">
        <v>320</v>
      </c>
      <c r="ID340" s="20">
        <v>28</v>
      </c>
      <c r="IE340" s="21" t="s">
        <v>328</v>
      </c>
      <c r="IF340" s="21"/>
      <c r="IG340" s="21"/>
      <c r="IH340" s="21"/>
      <c r="II340" s="21"/>
    </row>
    <row r="341" spans="1:243" s="20" customFormat="1" ht="65.25" customHeight="1">
      <c r="A341" s="66">
        <v>17.3</v>
      </c>
      <c r="B341" s="57" t="s">
        <v>321</v>
      </c>
      <c r="C341" s="32"/>
      <c r="D341" s="32">
        <v>2</v>
      </c>
      <c r="E341" s="58" t="s">
        <v>328</v>
      </c>
      <c r="F341" s="60">
        <v>3600.18</v>
      </c>
      <c r="G341" s="44"/>
      <c r="H341" s="38"/>
      <c r="I341" s="39" t="s">
        <v>33</v>
      </c>
      <c r="J341" s="40">
        <f t="shared" si="24"/>
        <v>1</v>
      </c>
      <c r="K341" s="38" t="s">
        <v>34</v>
      </c>
      <c r="L341" s="38" t="s">
        <v>4</v>
      </c>
      <c r="M341" s="41"/>
      <c r="N341" s="49"/>
      <c r="O341" s="49"/>
      <c r="P341" s="50"/>
      <c r="Q341" s="49"/>
      <c r="R341" s="49"/>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2">
        <f t="shared" si="25"/>
        <v>7200.36</v>
      </c>
      <c r="BB341" s="51">
        <f t="shared" si="26"/>
        <v>7200.36</v>
      </c>
      <c r="BC341" s="56" t="str">
        <f t="shared" si="27"/>
        <v>INR  Seven Thousand Two Hundred    and Paise Thirty Six Only</v>
      </c>
      <c r="IA341" s="20">
        <v>17.3</v>
      </c>
      <c r="IB341" s="61" t="s">
        <v>321</v>
      </c>
      <c r="ID341" s="20">
        <v>2</v>
      </c>
      <c r="IE341" s="21" t="s">
        <v>328</v>
      </c>
      <c r="IF341" s="21"/>
      <c r="IG341" s="21"/>
      <c r="IH341" s="21"/>
      <c r="II341" s="21"/>
    </row>
    <row r="342" spans="1:243" s="20" customFormat="1" ht="33" customHeight="1">
      <c r="A342" s="66">
        <v>17.31</v>
      </c>
      <c r="B342" s="57" t="s">
        <v>322</v>
      </c>
      <c r="C342" s="32"/>
      <c r="D342" s="32">
        <v>3</v>
      </c>
      <c r="E342" s="58" t="s">
        <v>328</v>
      </c>
      <c r="F342" s="60">
        <v>2160.46</v>
      </c>
      <c r="G342" s="44"/>
      <c r="H342" s="38"/>
      <c r="I342" s="39" t="s">
        <v>33</v>
      </c>
      <c r="J342" s="40">
        <f t="shared" si="24"/>
        <v>1</v>
      </c>
      <c r="K342" s="38" t="s">
        <v>34</v>
      </c>
      <c r="L342" s="38" t="s">
        <v>4</v>
      </c>
      <c r="M342" s="41"/>
      <c r="N342" s="49"/>
      <c r="O342" s="49"/>
      <c r="P342" s="50"/>
      <c r="Q342" s="49"/>
      <c r="R342" s="49"/>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2">
        <f t="shared" si="25"/>
        <v>6481.38</v>
      </c>
      <c r="BB342" s="51">
        <f t="shared" si="26"/>
        <v>6481.38</v>
      </c>
      <c r="BC342" s="56" t="str">
        <f t="shared" si="27"/>
        <v>INR  Six Thousand Four Hundred &amp; Eighty One  and Paise Thirty Eight Only</v>
      </c>
      <c r="IA342" s="20">
        <v>17.31</v>
      </c>
      <c r="IB342" s="61" t="s">
        <v>322</v>
      </c>
      <c r="ID342" s="20">
        <v>3</v>
      </c>
      <c r="IE342" s="21" t="s">
        <v>328</v>
      </c>
      <c r="IF342" s="21"/>
      <c r="IG342" s="21"/>
      <c r="IH342" s="21"/>
      <c r="II342" s="21"/>
    </row>
    <row r="343" spans="1:243" s="20" customFormat="1" ht="64.5" customHeight="1">
      <c r="A343" s="66">
        <v>17.32</v>
      </c>
      <c r="B343" s="57" t="s">
        <v>330</v>
      </c>
      <c r="C343" s="32"/>
      <c r="D343" s="32">
        <v>29</v>
      </c>
      <c r="E343" s="58" t="s">
        <v>329</v>
      </c>
      <c r="F343" s="60">
        <v>1184.57</v>
      </c>
      <c r="G343" s="44"/>
      <c r="H343" s="38"/>
      <c r="I343" s="39" t="s">
        <v>33</v>
      </c>
      <c r="J343" s="40">
        <f t="shared" si="24"/>
        <v>1</v>
      </c>
      <c r="K343" s="38" t="s">
        <v>34</v>
      </c>
      <c r="L343" s="38" t="s">
        <v>4</v>
      </c>
      <c r="M343" s="41"/>
      <c r="N343" s="49"/>
      <c r="O343" s="49"/>
      <c r="P343" s="50"/>
      <c r="Q343" s="49"/>
      <c r="R343" s="49"/>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2">
        <f t="shared" si="25"/>
        <v>34352.53</v>
      </c>
      <c r="BB343" s="51">
        <f t="shared" si="26"/>
        <v>34352.53</v>
      </c>
      <c r="BC343" s="56" t="str">
        <f t="shared" si="27"/>
        <v>INR  Thirty Four Thousand Three Hundred &amp; Fifty Two  and Paise Fifty Three Only</v>
      </c>
      <c r="IA343" s="20">
        <v>17.32</v>
      </c>
      <c r="IB343" s="61" t="s">
        <v>330</v>
      </c>
      <c r="ID343" s="20">
        <v>29</v>
      </c>
      <c r="IE343" s="21" t="s">
        <v>329</v>
      </c>
      <c r="IF343" s="21"/>
      <c r="IG343" s="21"/>
      <c r="IH343" s="21"/>
      <c r="II343" s="21"/>
    </row>
    <row r="344" spans="1:243" s="20" customFormat="1" ht="51" customHeight="1">
      <c r="A344" s="66">
        <v>17.33</v>
      </c>
      <c r="B344" s="57" t="s">
        <v>323</v>
      </c>
      <c r="C344" s="32"/>
      <c r="D344" s="32">
        <v>22</v>
      </c>
      <c r="E344" s="58" t="s">
        <v>328</v>
      </c>
      <c r="F344" s="60">
        <v>619.9</v>
      </c>
      <c r="G344" s="44"/>
      <c r="H344" s="38"/>
      <c r="I344" s="39" t="s">
        <v>33</v>
      </c>
      <c r="J344" s="40">
        <f t="shared" si="24"/>
        <v>1</v>
      </c>
      <c r="K344" s="38" t="s">
        <v>34</v>
      </c>
      <c r="L344" s="38" t="s">
        <v>4</v>
      </c>
      <c r="M344" s="41"/>
      <c r="N344" s="49"/>
      <c r="O344" s="49"/>
      <c r="P344" s="50"/>
      <c r="Q344" s="49"/>
      <c r="R344" s="49"/>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2">
        <f t="shared" si="25"/>
        <v>13637.8</v>
      </c>
      <c r="BB344" s="51">
        <f t="shared" si="26"/>
        <v>13637.8</v>
      </c>
      <c r="BC344" s="56" t="str">
        <f t="shared" si="27"/>
        <v>INR  Thirteen Thousand Six Hundred &amp; Thirty Seven  and Paise Eighty Only</v>
      </c>
      <c r="IA344" s="20">
        <v>17.33</v>
      </c>
      <c r="IB344" s="61" t="s">
        <v>323</v>
      </c>
      <c r="ID344" s="20">
        <v>22</v>
      </c>
      <c r="IE344" s="21" t="s">
        <v>328</v>
      </c>
      <c r="IF344" s="21"/>
      <c r="IG344" s="21"/>
      <c r="IH344" s="21"/>
      <c r="II344" s="21"/>
    </row>
    <row r="345" spans="1:55" ht="57">
      <c r="A345" s="67" t="s">
        <v>35</v>
      </c>
      <c r="B345" s="45"/>
      <c r="C345" s="46"/>
      <c r="D345" s="33"/>
      <c r="E345" s="33"/>
      <c r="F345" s="33"/>
      <c r="G345" s="33"/>
      <c r="H345" s="47"/>
      <c r="I345" s="47"/>
      <c r="J345" s="47"/>
      <c r="K345" s="47"/>
      <c r="L345" s="48"/>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55">
        <f>SUM(BA13:BA344)</f>
        <v>2543583.96</v>
      </c>
      <c r="BB345" s="55">
        <f>SUM(BB13:BB344)</f>
        <v>2543583.96</v>
      </c>
      <c r="BC345" s="59" t="str">
        <f>SpellNumber($E$2,BB345)</f>
        <v>INR  Twenty Five Lakh Forty Three Thousand Five Hundred &amp; Eighty Three  and Paise Ninety Six Only</v>
      </c>
    </row>
    <row r="346" spans="1:55" ht="46.5" customHeight="1">
      <c r="A346" s="68" t="s">
        <v>36</v>
      </c>
      <c r="B346" s="23"/>
      <c r="C346" s="24"/>
      <c r="D346" s="25"/>
      <c r="E346" s="34" t="s">
        <v>44</v>
      </c>
      <c r="F346" s="35"/>
      <c r="G346" s="26"/>
      <c r="H346" s="27"/>
      <c r="I346" s="27"/>
      <c r="J346" s="27"/>
      <c r="K346" s="28"/>
      <c r="L346" s="29"/>
      <c r="M346" s="30"/>
      <c r="N346" s="31"/>
      <c r="O346" s="20"/>
      <c r="P346" s="20"/>
      <c r="Q346" s="20"/>
      <c r="R346" s="20"/>
      <c r="S346" s="20"/>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53">
        <f>IF(ISBLANK(F346),0,IF(E346="Excess (+)",ROUND(BA345+(BA345*F346),2),IF(E346="Less (-)",ROUND(BA345+(BA345*F346*(-1)),2),IF(E346="At Par",BA345,0))))</f>
        <v>0</v>
      </c>
      <c r="BB346" s="54">
        <f>ROUND(BA346,0)</f>
        <v>0</v>
      </c>
      <c r="BC346" s="37" t="str">
        <f>SpellNumber($E$2,BB346)</f>
        <v>INR Zero Only</v>
      </c>
    </row>
    <row r="347" spans="1:55" ht="45.75" customHeight="1">
      <c r="A347" s="69" t="s">
        <v>37</v>
      </c>
      <c r="B347" s="22"/>
      <c r="C347" s="71" t="str">
        <f>SpellNumber($E$2,BB346)</f>
        <v>INR Zero Only</v>
      </c>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row>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4" ht="15"/>
    <row r="2546" ht="15"/>
    <row r="2547" ht="15"/>
    <row r="2548" ht="15"/>
    <row r="2549" ht="15"/>
    <row r="2551" ht="15"/>
    <row r="2552" ht="15"/>
    <row r="2553" ht="15"/>
    <row r="2554" ht="15"/>
    <row r="2555" ht="15"/>
    <row r="2556" ht="15"/>
    <row r="2558" ht="15"/>
    <row r="2559" ht="15"/>
    <row r="2560" ht="15"/>
    <row r="2561" ht="15"/>
    <row r="2563" ht="15"/>
    <row r="2564" ht="15"/>
    <row r="2565" ht="15"/>
    <row r="2567" ht="15"/>
    <row r="2568" ht="15"/>
    <row r="2569" ht="15"/>
    <row r="2570" ht="15"/>
    <row r="2571" ht="15"/>
    <row r="2573" ht="15"/>
    <row r="2575" ht="15"/>
    <row r="2577" ht="15"/>
    <row r="2578" ht="15"/>
    <row r="2579" ht="15"/>
    <row r="2580" ht="15"/>
    <row r="2581" ht="15"/>
    <row r="2582" ht="15"/>
    <row r="2583" ht="15"/>
    <row r="2584" ht="15"/>
    <row r="2585" ht="15"/>
    <row r="2587" ht="15"/>
    <row r="2588" ht="15"/>
    <row r="2589" ht="15"/>
    <row r="2590" ht="15"/>
    <row r="2592" ht="15"/>
    <row r="2593" ht="15"/>
    <row r="2594" ht="15"/>
    <row r="2595" ht="15"/>
    <row r="2596" ht="15"/>
    <row r="2597" ht="15"/>
    <row r="2599" ht="15"/>
    <row r="2600" ht="15"/>
    <row r="2601" ht="15"/>
    <row r="2602" ht="15"/>
    <row r="2603" ht="15"/>
    <row r="2605" ht="15"/>
    <row r="2606" ht="15"/>
    <row r="2607" ht="15"/>
    <row r="2608" ht="15"/>
    <row r="2609" ht="15"/>
    <row r="2610" ht="15"/>
    <row r="2611" ht="15"/>
    <row r="2612" ht="15"/>
    <row r="2614"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3" ht="15"/>
    <row r="2654" ht="15"/>
    <row r="2655" ht="15"/>
    <row r="2657" ht="15"/>
    <row r="2659" ht="15"/>
    <row r="2660" ht="15"/>
    <row r="2661" ht="15"/>
    <row r="2662" ht="15"/>
    <row r="2663" ht="15"/>
    <row r="2664" ht="15"/>
    <row r="2665" ht="15"/>
    <row r="2667" ht="15"/>
    <row r="2668" ht="15"/>
    <row r="2669" ht="15"/>
    <row r="2670" ht="15"/>
    <row r="2671" ht="15"/>
    <row r="2672" ht="15"/>
    <row r="2674" ht="15"/>
    <row r="2675" ht="15"/>
    <row r="2676" ht="15"/>
    <row r="2678" ht="15"/>
    <row r="2679" ht="15"/>
    <row r="2680" ht="15"/>
    <row r="2681" ht="15"/>
    <row r="2682" ht="15"/>
    <row r="2683" ht="15"/>
    <row r="2684" ht="15"/>
    <row r="2686" ht="15"/>
    <row r="2687" ht="15"/>
    <row r="2689" ht="15"/>
    <row r="2690" ht="15"/>
    <row r="2691" ht="15"/>
    <row r="2692" ht="15"/>
    <row r="2693" ht="15"/>
    <row r="2695" ht="15"/>
    <row r="2696" ht="15"/>
    <row r="2697" ht="15"/>
    <row r="2698" ht="15"/>
    <row r="2699" ht="15"/>
    <row r="2700" ht="15"/>
    <row r="2701" ht="15"/>
    <row r="2702" ht="15"/>
    <row r="2704" ht="15"/>
    <row r="2705" ht="15"/>
    <row r="2706" ht="15"/>
    <row r="2708" ht="15"/>
    <row r="2710" ht="15"/>
    <row r="2711" ht="15"/>
    <row r="2712" ht="15"/>
    <row r="2713" ht="15"/>
    <row r="2714" ht="15"/>
    <row r="2715" ht="15"/>
    <row r="2717" ht="15"/>
    <row r="2718" ht="15"/>
    <row r="2719" ht="15"/>
    <row r="2720" ht="15"/>
    <row r="2721" ht="15"/>
    <row r="2722" ht="15"/>
    <row r="2723" ht="15"/>
    <row r="2724" ht="15"/>
    <row r="2725" ht="15"/>
    <row r="2726" ht="15"/>
    <row r="2727" ht="15"/>
    <row r="2728" ht="15"/>
    <row r="2729" ht="15"/>
    <row r="2731" ht="15"/>
    <row r="2732" ht="15"/>
    <row r="2733" ht="15"/>
    <row r="2734" ht="15"/>
    <row r="2735" ht="15"/>
    <row r="2736" ht="15"/>
    <row r="2737" ht="15"/>
    <row r="2738" ht="15"/>
    <row r="2740" ht="15"/>
    <row r="2741" ht="15"/>
    <row r="2742" ht="15"/>
    <row r="2744" ht="15"/>
    <row r="2746" ht="15"/>
    <row r="2747" ht="15"/>
    <row r="2748" ht="15"/>
    <row r="2749" ht="15"/>
    <row r="2751" ht="15"/>
    <row r="2752" ht="15"/>
    <row r="2754" ht="15"/>
    <row r="2756" ht="15"/>
    <row r="2758" ht="15"/>
    <row r="2760" ht="15"/>
    <row r="2762" ht="15"/>
    <row r="2764" ht="15"/>
    <row r="2765" ht="15"/>
    <row r="2766" ht="15"/>
    <row r="2768" ht="15"/>
    <row r="2769" ht="15"/>
    <row r="2770" ht="15"/>
    <row r="2772" ht="15"/>
    <row r="2773" ht="15"/>
    <row r="2774" ht="15"/>
    <row r="2776" ht="15"/>
    <row r="2777" ht="15"/>
    <row r="2778" ht="15"/>
    <row r="2780" ht="15"/>
    <row r="2782" ht="15"/>
    <row r="2784" ht="15"/>
    <row r="2786" ht="15"/>
    <row r="2788" ht="15"/>
    <row r="2789" ht="15"/>
    <row r="2790" ht="15"/>
    <row r="2792" ht="15"/>
    <row r="2793" ht="15"/>
    <row r="2795" ht="15"/>
    <row r="2796" ht="15"/>
    <row r="2797" ht="15"/>
    <row r="2799" ht="15"/>
    <row r="2800" ht="15"/>
    <row r="2801" ht="15"/>
    <row r="2802" ht="15"/>
    <row r="2804" ht="15"/>
    <row r="2805" ht="15"/>
    <row r="2806" ht="15"/>
    <row r="2807" ht="15"/>
    <row r="2808" ht="15"/>
    <row r="2810" ht="15"/>
    <row r="2811" ht="15"/>
    <row r="2813" ht="15"/>
    <row r="2815" ht="15"/>
    <row r="2817" ht="15"/>
    <row r="2819" ht="15"/>
    <row r="2820" ht="15"/>
    <row r="2821" ht="15"/>
    <row r="2823" ht="15"/>
    <row r="2824" ht="15"/>
    <row r="2826" ht="15"/>
    <row r="2828" ht="15"/>
    <row r="2830" ht="15"/>
    <row r="2832" ht="15"/>
    <row r="2834" ht="15"/>
    <row r="2835" ht="15"/>
    <row r="2836" ht="15"/>
    <row r="2838" ht="15"/>
    <row r="2839" ht="15"/>
    <row r="2841" ht="15"/>
    <row r="2843" ht="15"/>
    <row r="2845" ht="15"/>
    <row r="2847" ht="15"/>
    <row r="2849" ht="15"/>
    <row r="2851" ht="15"/>
    <row r="2853" ht="15"/>
    <row r="2855" ht="15"/>
    <row r="2856" ht="15"/>
    <row r="2857" ht="15"/>
    <row r="2859" ht="15"/>
    <row r="2860" ht="15"/>
    <row r="2861" ht="15"/>
    <row r="2862" ht="15"/>
    <row r="2864" ht="15"/>
    <row r="2865" ht="15"/>
    <row r="2866" ht="15"/>
    <row r="2867" ht="15"/>
    <row r="2868" ht="15"/>
    <row r="2869" ht="15"/>
    <row r="2870" ht="15"/>
    <row r="2871" ht="15"/>
    <row r="2872" ht="15"/>
    <row r="2873" ht="15"/>
    <row r="2874" ht="15"/>
    <row r="2875" ht="15"/>
    <row r="2876" ht="15"/>
    <row r="2877" ht="15"/>
    <row r="2878" ht="15"/>
    <row r="2880" ht="15"/>
    <row r="2881" ht="15"/>
    <row r="2882" ht="15"/>
    <row r="2883" ht="15"/>
    <row r="2884" ht="15"/>
    <row r="2885" ht="15"/>
    <row r="2886" ht="15"/>
    <row r="2887" ht="15"/>
    <row r="2888" ht="15"/>
    <row r="2889" ht="15"/>
    <row r="2890" ht="15"/>
    <row r="2891" ht="15"/>
    <row r="2892" ht="15"/>
    <row r="2893" ht="15"/>
    <row r="2895" ht="15"/>
    <row r="2897" ht="15"/>
    <row r="2898" ht="15"/>
    <row r="2899" ht="15"/>
    <row r="2900" ht="15"/>
    <row r="2901" ht="15"/>
    <row r="2902" ht="15"/>
    <row r="2903" ht="15"/>
    <row r="2904" ht="15"/>
    <row r="2905" ht="15"/>
    <row r="2906" ht="15"/>
    <row r="2907" ht="15"/>
    <row r="2908" ht="15"/>
    <row r="2909" ht="15"/>
    <row r="2910" ht="15"/>
    <row r="2911" ht="15"/>
    <row r="2912" ht="15"/>
    <row r="2914" ht="15"/>
    <row r="2915" ht="15"/>
    <row r="2916" ht="15"/>
    <row r="2918" ht="15"/>
    <row r="2920" ht="15"/>
    <row r="2921" ht="15"/>
    <row r="2923" ht="15"/>
    <row r="2925" ht="15"/>
    <row r="2926" ht="15"/>
    <row r="2928" ht="15"/>
    <row r="2930" ht="15"/>
    <row r="2931" ht="15"/>
    <row r="2932" ht="15"/>
    <row r="2934" ht="15"/>
    <row r="2936" ht="15"/>
    <row r="2938" ht="15"/>
    <row r="2940" ht="15"/>
    <row r="2942" ht="15"/>
    <row r="2943" ht="15"/>
    <row r="2945" ht="15"/>
    <row r="2947" ht="15"/>
    <row r="2948" ht="15"/>
    <row r="2949" ht="15"/>
    <row r="2951" ht="15"/>
    <row r="2953" ht="15"/>
    <row r="2956" ht="15"/>
    <row r="2958" ht="15"/>
    <row r="2959" ht="15"/>
    <row r="2960" ht="15"/>
    <row r="2962" ht="15"/>
    <row r="2963" ht="15"/>
    <row r="2965" ht="15"/>
    <row r="2967" ht="15"/>
    <row r="2969" ht="15"/>
    <row r="2971" ht="15"/>
    <row r="2973" ht="15"/>
    <row r="2974" ht="15"/>
    <row r="2975" ht="15"/>
    <row r="2976" ht="15"/>
    <row r="2977" ht="15"/>
    <row r="2979" ht="15"/>
    <row r="2980" ht="15"/>
    <row r="2982" ht="15"/>
    <row r="2983" ht="15"/>
    <row r="2984" ht="15"/>
    <row r="2985" ht="15"/>
    <row r="2986" ht="15"/>
    <row r="2988" ht="15"/>
    <row r="2990" ht="15"/>
    <row r="2991" ht="15"/>
    <row r="2992" ht="15"/>
    <row r="2993" ht="15"/>
    <row r="2994" ht="15"/>
    <row r="2995" ht="15"/>
    <row r="2996" ht="15"/>
    <row r="2997" ht="15"/>
    <row r="3000" ht="15"/>
    <row r="3001" ht="15"/>
    <row r="3002" ht="15"/>
    <row r="3003" ht="15"/>
    <row r="3004" ht="15"/>
    <row r="3005" ht="15"/>
    <row r="3007" ht="15"/>
    <row r="3009" ht="15"/>
    <row r="3010" ht="15"/>
    <row r="3012" ht="15"/>
    <row r="3013" ht="15"/>
    <row r="3014" ht="15"/>
    <row r="3015" ht="15"/>
    <row r="3017" ht="15"/>
    <row r="3019" ht="15"/>
    <row r="3020" ht="15"/>
    <row r="3021" ht="15"/>
    <row r="3022" ht="15"/>
    <row r="3023" ht="15"/>
    <row r="3024" ht="15"/>
    <row r="3025" ht="15"/>
    <row r="3026" ht="15"/>
    <row r="3027" ht="15"/>
    <row r="3028" ht="15"/>
    <row r="3030" ht="15"/>
    <row r="3031" ht="15"/>
    <row r="3032" ht="15"/>
    <row r="3033"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4" ht="15"/>
    <row r="3055" ht="15"/>
    <row r="3056" ht="15"/>
    <row r="3057" ht="15"/>
    <row r="3058" ht="15"/>
    <row r="3059" ht="15"/>
    <row r="3060" ht="15"/>
    <row r="3062" ht="15"/>
    <row r="3063" ht="15"/>
    <row r="3064" ht="15"/>
    <row r="3065" ht="15"/>
    <row r="3067" ht="15"/>
    <row r="3068" ht="15"/>
    <row r="3069" ht="15"/>
    <row r="3071" ht="15"/>
    <row r="3072"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8" ht="15"/>
    <row r="3099" ht="15"/>
    <row r="3100" ht="15"/>
    <row r="3102" ht="15"/>
    <row r="3105" ht="15"/>
    <row r="3106" ht="15"/>
    <row r="3107" ht="15"/>
    <row r="3109" ht="15"/>
    <row r="3111" ht="15"/>
    <row r="3112" ht="15"/>
    <row r="3113" ht="15"/>
    <row r="3114" ht="15"/>
    <row r="3115" ht="15"/>
    <row r="3116" ht="15"/>
    <row r="3117" ht="15"/>
    <row r="3118" ht="15"/>
    <row r="3119" ht="15"/>
    <row r="3121" ht="15"/>
    <row r="3122" ht="15"/>
    <row r="3123" ht="15"/>
    <row r="3124" ht="15"/>
    <row r="3126" ht="15"/>
    <row r="3127" ht="15"/>
    <row r="3128" ht="15"/>
    <row r="3129" ht="15"/>
    <row r="3130" ht="15"/>
    <row r="3131" ht="15"/>
    <row r="3133" ht="15"/>
    <row r="3134" ht="15"/>
    <row r="3136" ht="15"/>
    <row r="3137" ht="15"/>
    <row r="3138" ht="15"/>
    <row r="3140" ht="15"/>
    <row r="3141" ht="15"/>
    <row r="3142" ht="15"/>
    <row r="3143" ht="15"/>
    <row r="3144" ht="15"/>
    <row r="3145" ht="15"/>
    <row r="3146" ht="15"/>
    <row r="3148" ht="15"/>
    <row r="3149" ht="15"/>
    <row r="3150" ht="15"/>
    <row r="3151" ht="15"/>
    <row r="3152" ht="15"/>
    <row r="3154" ht="15"/>
    <row r="3155" ht="15"/>
    <row r="3157" ht="15"/>
    <row r="3158" ht="15"/>
    <row r="3160" ht="15"/>
    <row r="3161" ht="15"/>
    <row r="3162" ht="15"/>
    <row r="3163" ht="15"/>
    <row r="3164" ht="15"/>
    <row r="3165" ht="15"/>
    <row r="3166" ht="15"/>
    <row r="3167" ht="15"/>
    <row r="3169" ht="15"/>
    <row r="3170" ht="15"/>
    <row r="3171" ht="15"/>
    <row r="3173" ht="15"/>
    <row r="3175" ht="15"/>
    <row r="3176" ht="15"/>
    <row r="3178" ht="15"/>
    <row r="3179" ht="15"/>
    <row r="3180" ht="15"/>
    <row r="3182" ht="15"/>
    <row r="3184" ht="15"/>
    <row r="3186" ht="15"/>
    <row r="3188" ht="15"/>
    <row r="3190" ht="15"/>
    <row r="3191" ht="15"/>
    <row r="3193" ht="15"/>
    <row r="3194" ht="15"/>
    <row r="3195" ht="15"/>
    <row r="3197" ht="15"/>
    <row r="3199" ht="15"/>
    <row r="3201" ht="15"/>
    <row r="3203" ht="15"/>
    <row r="3205" ht="15"/>
    <row r="3206" ht="15"/>
    <row r="3207" ht="15"/>
    <row r="3208" ht="15"/>
    <row r="3209" ht="15"/>
    <row r="3210" ht="15"/>
    <row r="3211" ht="15"/>
    <row r="3212" ht="15"/>
    <row r="3214" ht="15"/>
    <row r="3216" ht="15"/>
    <row r="3218" ht="15"/>
    <row r="3219" ht="15"/>
    <row r="3220" ht="15"/>
    <row r="3222" ht="15"/>
    <row r="3223" ht="15"/>
    <row r="3224" ht="15"/>
    <row r="3225" ht="15"/>
    <row r="3226" ht="15"/>
    <row r="3228" ht="15"/>
    <row r="3229" ht="15"/>
    <row r="3230" ht="15"/>
    <row r="3231" ht="15"/>
    <row r="3232" ht="15"/>
    <row r="3233" ht="15"/>
    <row r="3234" ht="15"/>
    <row r="3235" ht="15"/>
    <row r="3237" ht="15"/>
    <row r="3238" ht="15"/>
    <row r="3239" ht="15"/>
    <row r="3241" ht="15"/>
  </sheetData>
  <sheetProtection password="8F23" sheet="1"/>
  <mergeCells count="123">
    <mergeCell ref="D336:BC336"/>
    <mergeCell ref="D62:BC62"/>
    <mergeCell ref="D81:BC81"/>
    <mergeCell ref="D100:BC100"/>
    <mergeCell ref="D308:BC308"/>
    <mergeCell ref="D311:BC311"/>
    <mergeCell ref="D317:BC317"/>
    <mergeCell ref="D313:BC313"/>
    <mergeCell ref="D322:BC322"/>
    <mergeCell ref="D330:BC330"/>
    <mergeCell ref="D298:BC298"/>
    <mergeCell ref="D296:BC296"/>
    <mergeCell ref="D294:BC294"/>
    <mergeCell ref="D292:BC292"/>
    <mergeCell ref="D302:BC302"/>
    <mergeCell ref="D306:BC306"/>
    <mergeCell ref="D281:BC281"/>
    <mergeCell ref="D283:BC283"/>
    <mergeCell ref="D285:BC285"/>
    <mergeCell ref="D286:BC286"/>
    <mergeCell ref="D288:BC288"/>
    <mergeCell ref="D291:BC291"/>
    <mergeCell ref="D265:BC265"/>
    <mergeCell ref="D268:BC268"/>
    <mergeCell ref="D267:BC267"/>
    <mergeCell ref="D271:BC271"/>
    <mergeCell ref="D274:BC274"/>
    <mergeCell ref="D280:BC280"/>
    <mergeCell ref="D228:BC228"/>
    <mergeCell ref="D230:BC230"/>
    <mergeCell ref="D234:BC234"/>
    <mergeCell ref="D242:BC242"/>
    <mergeCell ref="D250:BC250"/>
    <mergeCell ref="D257:BC257"/>
    <mergeCell ref="D200:BC200"/>
    <mergeCell ref="D206:BC206"/>
    <mergeCell ref="D213:BC213"/>
    <mergeCell ref="D219:BC219"/>
    <mergeCell ref="D224:BC224"/>
    <mergeCell ref="D226:BC226"/>
    <mergeCell ref="D182:BC182"/>
    <mergeCell ref="D185:BC185"/>
    <mergeCell ref="D187:BC187"/>
    <mergeCell ref="D193:BC193"/>
    <mergeCell ref="D196:BC196"/>
    <mergeCell ref="D198:BC198"/>
    <mergeCell ref="D156:BC156"/>
    <mergeCell ref="D159:BC159"/>
    <mergeCell ref="D161:BC161"/>
    <mergeCell ref="D166:BC166"/>
    <mergeCell ref="D165:BC165"/>
    <mergeCell ref="D174:BC174"/>
    <mergeCell ref="D170:BC170"/>
    <mergeCell ref="D169:BC169"/>
    <mergeCell ref="D141:BC141"/>
    <mergeCell ref="D142:BC142"/>
    <mergeCell ref="D151:BC151"/>
    <mergeCell ref="D147:BC147"/>
    <mergeCell ref="D146:BC146"/>
    <mergeCell ref="D153:BC153"/>
    <mergeCell ref="D126:BC126"/>
    <mergeCell ref="D128:BC128"/>
    <mergeCell ref="D131:BC131"/>
    <mergeCell ref="D135:BC135"/>
    <mergeCell ref="D137:BC137"/>
    <mergeCell ref="D139:BC139"/>
    <mergeCell ref="D113:BC113"/>
    <mergeCell ref="D115:BC115"/>
    <mergeCell ref="D117:BC117"/>
    <mergeCell ref="D120:BC120"/>
    <mergeCell ref="D122:BC122"/>
    <mergeCell ref="D124:BC124"/>
    <mergeCell ref="D102:BC102"/>
    <mergeCell ref="D103:BC103"/>
    <mergeCell ref="D107:BC107"/>
    <mergeCell ref="D105:BC105"/>
    <mergeCell ref="D109:BC109"/>
    <mergeCell ref="D112:BC112"/>
    <mergeCell ref="D86:BC86"/>
    <mergeCell ref="D85:BC85"/>
    <mergeCell ref="D88:BC88"/>
    <mergeCell ref="D90:BC90"/>
    <mergeCell ref="D93:BC93"/>
    <mergeCell ref="D97:BC97"/>
    <mergeCell ref="D96:BC96"/>
    <mergeCell ref="D70:BC70"/>
    <mergeCell ref="D72:BC72"/>
    <mergeCell ref="D74:BC74"/>
    <mergeCell ref="D76:BC76"/>
    <mergeCell ref="D78:BC78"/>
    <mergeCell ref="D83:BC83"/>
    <mergeCell ref="D55:BC55"/>
    <mergeCell ref="D57:BC57"/>
    <mergeCell ref="D60:BC60"/>
    <mergeCell ref="D66:BC66"/>
    <mergeCell ref="D63:BC63"/>
    <mergeCell ref="D68:BC68"/>
    <mergeCell ref="D31:BC31"/>
    <mergeCell ref="D35:BC35"/>
    <mergeCell ref="D36:BC36"/>
    <mergeCell ref="D41:BC41"/>
    <mergeCell ref="D40:BC40"/>
    <mergeCell ref="D53:BC53"/>
    <mergeCell ref="D51:BC51"/>
    <mergeCell ref="D50:BC50"/>
    <mergeCell ref="D48:BC48"/>
    <mergeCell ref="D44:BC44"/>
    <mergeCell ref="D17:BC17"/>
    <mergeCell ref="D18:BC18"/>
    <mergeCell ref="D20:BC20"/>
    <mergeCell ref="D22:BC22"/>
    <mergeCell ref="D23:BC23"/>
    <mergeCell ref="D29:BC29"/>
    <mergeCell ref="C347:BC347"/>
    <mergeCell ref="A1:L1"/>
    <mergeCell ref="A4:BC4"/>
    <mergeCell ref="A5:BC5"/>
    <mergeCell ref="A6:BC6"/>
    <mergeCell ref="A7:BC7"/>
    <mergeCell ref="A9:BC9"/>
    <mergeCell ref="D13:BC13"/>
    <mergeCell ref="B8:BC8"/>
    <mergeCell ref="D14:BC14"/>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6">
      <formula1>IF(E346="Select",-1,IF(E346="At Par",0,0))</formula1>
      <formula2>IF(E346="Select",-1,IF(E346="At Par",0,0.99))</formula2>
    </dataValidation>
    <dataValidation type="list" allowBlank="1" showErrorMessage="1" sqref="E34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6">
      <formula1>0</formula1>
      <formula2>IF(#REF!&lt;&gt;"Select",99.9,0)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formula1>"INR"</formula1>
    </dataValidation>
    <dataValidation type="list" allowBlank="1" showInputMessage="1" showErrorMessage="1" sqref="L313 L314 L315 L316 L317 L318 L319 L320 L321 L322 L323 L324 L325 L326 L327 L328 L329 L330 L331 L332 L333 L334 L335 L336 L337 L338 L339 L340 L341 L342 L344 L343">
      <formula1>"INR"</formula1>
    </dataValidation>
    <dataValidation allowBlank="1" showInputMessage="1" showErrorMessage="1" promptTitle="Units" prompt="Please enter Units in text" sqref="D15:E16 D19:E19 D21:E21 D24:E28 D30:E30 D32:E34 D37:E39 D45:E47 D52:E52 D49:E49 D42:E43 D54:E54 D56:E56 D58:E59 D64:E65 D337:E344 D67:E67 D69:E69 D71:E71 D73:E73 D75:E75 D77:E77 D61:E61 D84:E84 D87:E87 D89:E89 D91:E92 D94:E95 D82:E82 D106:E106 D104:E104 D108:E108 D110:E111 D114:E114 D116:E116 D118:E119 D121:E121 D123:E123 D125:E125 D127:E127 D129:E130 D132:E134 D136:E136 D138:E138 D140:E140 D143:E145 D148:E150 D152:E152 D154:E155 D157:E158 D160:E160 D162:E164 D167:E168 D171:E173 D175:E181 D183:E184 D186:E186 D188:E192 D194:E195 D197:E197 D199:E199 D201:E205 D207:E212 D214:E218 D220:E223 D225:E225 D227:E227 D229:E229 D231:E233 D235:E241 D243:E249 D251:E256 D258:E264 D266:E266 D269:E270 D272:E273 D275:E279 D282:E282 D284:E284 D287:E287 D289:E290 D293:E293 D297:E297 D295:E295 D299:E301 D303:E305 D307:E307 D309:E310 D314:E316 D312:E312 D318:E321 D323:E329 D331:E335 D79:E80 D98:E99 D101:E101">
      <formula1>0</formula1>
      <formula2>0</formula2>
    </dataValidation>
    <dataValidation type="decimal" allowBlank="1" showInputMessage="1" showErrorMessage="1" promptTitle="Quantity" prompt="Please enter the Quantity for this item. " errorTitle="Invalid Entry" error="Only Numeric Values are allowed. " sqref="F15:F16 F19 F21 F24:F28 F30 F32:F34 F37:F39 F45:F47 F52 F49 F42:F43 F54 F56 F58:F59 F64:F65 F337:F344 F67 F69 F71 F73 F75 F77 F61 F84 F87 F89 F91:F92 F94:F95 F82 F106 F104 F108 F110:F111 F114 F116 F118:F119 F121 F123 F125 F127 F129:F130 F132:F134 F136 F138 F140 F143:F145 F148:F150 F152 F154:F155 F157:F158 F160 F162:F164 F167:F168 F171:F173 F175:F181 F183:F184 F186 F188:F192 F194:F195 F197 F199 F201:F205 F207:F212 F214:F218 F220:F223 F225 F227 F229 F231:F233 F235:F241 F243:F249 F251:F256 F258:F264 F266 F269:F270 F272:F273 F275:F279 F282 F284 F287 F289:F290 F293 F297 F295 F299:F301 F303:F305 F307 F309:F310 F314:F316 F312 F318:F321 F323:F329 F331:F335 F79:F80 F98:F99 F101">
      <formula1>0</formula1>
      <formula2>999999999999999</formula2>
    </dataValidation>
    <dataValidation type="list" allowBlank="1" showErrorMessage="1" sqref="D13:D14 K15:K16 D17:D18 K19 D20 K21 D22:D23 K24:K28 D29 K30 D31 K32:K34 D35:D36 D40:D41 K37:K39 D53 D44 D50:D51 K52 D48 K49 K42:K43 K45:K47 K54 D55 K56 D57 K58:K59 D60 D66 D62:D63 D336 K64:K65 K67 D68 K69 D70 K71 D72 K73 D74 K75 D76 K77 D78 K61 D83 D85:D86 K84 K87 D88 K89 D90 K91:K92 D93 D96:D97 K94:K95 D81 D102:D103 D107 D105 K104 K106 K108 D109 K110:K111 D112:D113 K114 D115 K116 D117 K118:K119 D120 K121 D122 K123 D124 K125 D126 K127 D128 K129:K130 D131 K132:K134 D135 K136 D137 K138 D139 K140 D141:D142 D151 K143:K145 D146:D147 K148:K150 K152 D153 K154:K155 D156 K157:K158">
      <formula1>"Partial Conversion,Full Conversion"</formula1>
      <formula2>0</formula2>
    </dataValidation>
    <dataValidation type="list" allowBlank="1" showErrorMessage="1" sqref="D159 K160 D161 D165:D166 K162:K164 D174 K167:K168 D169:D170 K171:K173 K175:K181 D182 K183:K184 D185 K186 D187 K188:K192 D193 K194:K195 D196 K197 D198 K199 D200 K201:K205 D206 K207:K212 D213 K214:K218 D219 K220:K223 D224 K225 D226 K227 D228 K229 D230 K231:K233 D234 K235:K241 D242 K243:K249 D250 K251:K256 D257 K258:K264 D265 D267:D268 K266 K269:K270 D271 K272:K273 D274 K275:K279 D280:D281 K282 D283 K284 D285:D286 K287 D288 K289:K290 D291:D292 D298 K293 D296 K297 D294 K295 K299:K301 D302 K303:K305 D306 K307 D308 K309:K310 D311 D317 D313 K312 K314:K316 K318:K321 D322 K323:K329 D330 K331:K335 K337:K344 K79:K80 K82 K98:K99 K101 D10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1 G24:H28 G30:H30 G32:H34 G37:H39 G45:H47 G52:H52 G49:H49 G42:H43 G54:H54 G56:H56 G58:H59 G64:H65 G337:H344 G67:H67 G69:H69 G71:H71 G73:H73 G75:H75 G77:H77 G61:H61 G84:H84 G87:H87 G89:H89 G91:H92 G94:H95 G82:H82 G106:H106 G104:H104 G108:H108 G110:H111 G114:H114 G116:H116 G118:H119 G121:H121 G123:H123 G125:H125 G127:H127 G129:H130 G132:H134 G136:H136 G138:H138 G140:H140 G143:H145 G148:H150 G152:H152 G154:H155 G157:H158 G160:H160 G162:H164 G167:H168 G171:H173 G175:H181 G183:H184 G186:H186 G188:H192 G194:H195 G197:H197 G199:H199 G201:H205 G207:H212 G214:H218 G220:H223 G225:H225 G227:H227 G229:H229 G231:H233 G235:H241 G243:H249 G251:H256 G258:H264 G266:H266 G269:H270 G272:H273 G275:H279 G282:H282 G284:H284 G287:H287 G289:H290 G293:H293 G297:H297 G295:H295 G299:H301 G303:H305 G307:H307 G309:H310 G314:H316 G312:H312 G318:H321 G323:H329 G331:H335 G79:H80 G98:H99 G101:H101">
      <formula1>0</formula1>
      <formula2>999999999999999</formula2>
    </dataValidation>
    <dataValidation allowBlank="1" showInputMessage="1" showErrorMessage="1" promptTitle="Addition / Deduction" prompt="Please Choose the correct One" sqref="J15:J16 J19 J21 J24:J28 J30 J32:J34 J37:J39 J45:J47 J52 J49 J42:J43 J54 J56 J58:J59 J64:J65 J337:J344 J67 J69 J71 J73 J75 J77 J61 J84 J87 J89 J91:J92 J94:J95 J82 J106 J104 J108 J110:J111 J114 J116 J118:J119 J121 J123 J125 J127 J129:J130 J132:J134 J136 J138 J140 J143:J145 J148:J150 J152 J154:J155 J157:J158 J160 J162:J164 J167:J168 J171:J173 J175:J181 J183:J184 J186 J188:J192 J194:J195 J197 J199 J201:J205 J207:J212 J214:J218 J220:J223 J225 J227 J229 J231:J233 J235:J241 J243:J249 J251:J256 J258:J264 J266 J269:J270 J272:J273 J275:J279 J282 J284 J287 J289:J290 J293 J297 J295 J299:J301 J303:J305 J307 J309:J310 J314:J316 J312 J318:J321 J323:J329 J331:J335 J79:J80 J98:J99 J101">
      <formula1>0</formula1>
      <formula2>0</formula2>
    </dataValidation>
    <dataValidation type="list" showErrorMessage="1" sqref="I15:I16 I19 I21 I24:I28 I30 I32:I34 I37:I39 I45:I47 I52 I49 I42:I43 I54 I56 I58:I59 I64:I65 I337:I344 I67 I69 I71 I73 I75 I77 I61 I84 I87 I89 I91:I92 I94:I95 I82 I106 I104 I108 I110:I111 I114 I116 I118:I119 I121 I123 I125 I127 I129:I130 I132:I134 I136 I138 I140 I143:I145 I148:I150 I152 I154:I155 I157:I158 I160 I162:I164 I167:I168 I171:I173 I175:I181 I183:I184 I186 I188:I192 I194:I195 I197 I199 I201:I205 I207:I212 I214:I218 I220:I223 I225 I227 I229 I231:I233 I235:I241 I243:I249 I251:I256 I258:I264 I266 I269:I270 I272:I273 I275:I279 I282 I284 I287 I289:I290 I293 I297 I295 I299:I301 I303:I305 I307 I309:I310 I314:I316 I312 I318:I321 I323:I329 I331:I335 I79:I80 I98:I99 I10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1 N24:O28 N30:O30 N32:O34 N37:O39 N45:O47 N52:O52 N49:O49 N42:O43 N54:O54 N56:O56 N58:O59 N64:O65 N337:O344 N67:O67 N69:O69 N71:O71 N73:O73 N75:O75 N77:O77 N61:O61 N84:O84 N87:O87 N89:O89 N91:O92 N94:O95 N82:O82 N106:O106 N104:O104 N108:O108 N110:O111 N114:O114 N116:O116 N118:O119 N121:O121 N123:O123 N125:O125 N127:O127 N129:O130 N132:O134 N136:O136 N138:O138 N140:O140 N143:O145 N148:O150 N152:O152 N154:O155 N157:O158 N160:O160 N162:O164 N167:O168 N171:O173 N175:O181 N183:O184 N186:O186 N188:O192 N194:O195 N197:O197 N199:O199 N201:O205 N207:O212 N214:O218 N220:O223 N225:O225 N227:O227 N229:O229 N231:O233 N235:O241 N243:O249 N251:O256 N258:O264 N266:O266 N269:O270 N272:O273 N275:O279 N282:O282 N284:O284 N287:O287 N289:O290 N293:O293 N297:O297 N295:O295 N299:O301 N303:O305 N307:O307 N309:O310 N314:O316 N312:O312 N318:O321 N323:O329 N331:O335 N79:O80 N98:O99 N101:O10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 R24:R28 R30 R32:R34 R37:R39 R45:R47 R52 R49 R42:R43 R54 R56 R58:R59 R64:R65 R337:R344 R67 R69 R71 R73 R75 R77 R61 R84 R87 R89 R91:R92 R94:R95 R82 R106 R104 R108 R110:R111 R114 R116 R118:R119 R121 R123 R125 R127 R129:R130 R132:R134 R136 R138 R140 R143:R145 R148:R150 R152 R154:R155 R157:R158 R160 R162:R164 R167:R168 R171:R173 R175:R181 R183:R184 R186 R188:R192 R194:R195 R197 R199 R201:R205 R207:R212 R214:R218 R220:R223 R225 R227 R229 R231:R233 R235:R241 R243:R249 R251:R256 R258:R264 R266 R269:R270 R272:R273 R275:R279 R282 R284 R287 R289:R290 R293 R297 R295 R299:R301 R303:R305 R307 R309:R310 R314:R316 R312 R318:R321 R323:R329 R331:R335 R79:R80 R98:R99 R10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 Q24:Q28 Q30 Q32:Q34 Q37:Q39 Q45:Q47 Q52 Q49 Q42:Q43 Q54 Q56 Q58:Q59 Q64:Q65 Q337:Q344 Q67 Q69 Q71 Q73 Q75 Q77 Q61 Q84 Q87 Q89 Q91:Q92 Q94:Q95 Q82 Q106 Q104 Q108 Q110:Q111 Q114 Q116 Q118:Q119 Q121 Q123 Q125 Q127 Q129:Q130 Q132:Q134 Q136 Q138 Q140 Q143:Q145 Q148:Q150 Q152 Q154:Q155 Q157:Q158 Q160 Q162:Q164 Q167:Q168 Q171:Q173 Q175:Q181 Q183:Q184 Q186 Q188:Q192 Q194:Q195 Q197 Q199 Q201:Q205 Q207:Q212 Q214:Q218 Q220:Q223 Q225 Q227 Q229 Q231:Q233 Q235:Q241 Q243:Q249 Q251:Q256 Q258:Q264 Q266 Q269:Q270 Q272:Q273 Q275:Q279 Q282 Q284 Q287 Q289:Q290 Q293 Q297 Q295 Q299:Q301 Q303:Q305 Q307 Q309:Q310 Q314:Q316 Q312 Q318:Q321 Q323:Q329 Q331:Q335 Q79:Q80 Q98:Q99 Q10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 M24:M28 M30 M32:M34 M37:M39 M45:M47 M52 M49 M42:M43 M54 M56 M58:M59 M64:M65 M337:M344 M67 M69 M71 M73 M75 M77 M61 M84 M87 M89 M91:M92 M94:M95 M82 M106 M104 M108 M110:M111 M114 M116 M118:M119 M121 M123 M125 M127 M129:M130 M132:M134 M136 M138 M140 M143:M145 M148:M150 M152 M154:M155 M157:M158 M160 M162:M164 M167:M168 M171:M173 M175:M181 M183:M184 M186 M188:M192 M194:M195 M197 M199 M201:M205 M207:M212 M214:M218 M220:M223 M225 M227 M229 M231:M233 M235:M241 M243:M249 M251:M256 M258:M264 M266 M269:M270 M272:M273 M275:M279 M282 M284 M287 M289:M290 M293 M297 M295 M299:M301 M303:M305 M307 M309:M310 M314:M316 M312 M318:M321 M323:M329 M331:M335 M79:M80 M98:M99 M101">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44">
      <formula1>0</formula1>
      <formula2>0</formula2>
    </dataValidation>
    <dataValidation type="decimal" allowBlank="1" showErrorMessage="1" errorTitle="Invalid Entry" error="Only Numeric Values are allowed. " sqref="A13:A344">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9" t="s">
        <v>38</v>
      </c>
      <c r="F6" s="79"/>
      <c r="G6" s="79"/>
      <c r="H6" s="79"/>
      <c r="I6" s="79"/>
      <c r="J6" s="79"/>
      <c r="K6" s="79"/>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2021-09-07T06:23:01Z</cp:lastPrinted>
  <dcterms:created xsi:type="dcterms:W3CDTF">2009-01-30T06:42:42Z</dcterms:created>
  <dcterms:modified xsi:type="dcterms:W3CDTF">2021-09-07T07:15:33Z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