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'BoQ1'!$A$1:$BC$146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<sst xmlns="http://schemas.openxmlformats.org/spreadsheetml/2006/main" count="676" uniqueCount="180">
  <si>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</si>
  <si>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</si>
  <si>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</si>
  <si>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</si>
  <si>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</si>
  <si>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</si>
  <si>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</si>
  <si>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</si>
  <si>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</si>
  <si>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</si>
  <si>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</si>
  <si>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</si>
  <si>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</si>
  <si>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</si>
  <si>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</si>
  <si>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</si>
  <si>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</si>
  <si>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</si>
  <si>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</si>
  <si>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</si>
  <si>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</si>
  <si>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</si>
  <si>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</si>
  <si>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</si>
  <si>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</si>
  <si>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</si>
  <si>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</si>
  <si>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</si>
  <si>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</si>
  <si>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</si>
  <si>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</si>
  <si>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</si>
  <si>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</si>
  <si>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</si>
  <si>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</si>
  <si>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</si>
  <si>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</si>
  <si>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</si>
  <si>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</si>
  <si>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</si>
  <si>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</si>
  <si>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</si>
  <si>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</si>
  <si>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</si>
  <si>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</si>
  <si>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</si>
  <si>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</si>
  <si>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</si>
  <si>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</si>
  <si>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Two or more coats on new work</t>
  </si>
  <si>
    <t>CONCRETE WORK</t>
  </si>
  <si>
    <t>Size of Tile 600x600 mm</t>
  </si>
  <si>
    <t>Providing and applying white cement based putty of average thickness 1 mm, of approved brand and manufacturer, over the plastered wall surface to prepare the surface even and smooth complete.</t>
  </si>
  <si>
    <t>Providing and laying in position cement concrete of specified grade excluding the cost of centering and shuttering - All work up to plinth level :</t>
  </si>
  <si>
    <t>Sqm</t>
  </si>
  <si>
    <t>Cum</t>
  </si>
  <si>
    <t>Old work (one or more coats)</t>
  </si>
  <si>
    <t>Contract No:  25/C/D3/2021-22/01</t>
  </si>
  <si>
    <t>Name of Work: Setting right of vacant house no.2081 and P/L courtyard flooring &amp; internal painting of house no.2039</t>
  </si>
  <si>
    <t>MASONRY WORK</t>
  </si>
  <si>
    <t>Brick work with common burnt clay F.P.S. (non modular) bricks of class designation 7.5 in superstructure above plinth level up to floor V level in all shapes and sizes in :</t>
  </si>
  <si>
    <t>Cement mortar 1:6 (1 cement : 6 coarse sand)</t>
  </si>
  <si>
    <t>Half brick masonry with common burnt clay F.P.S. (non modular) bricks of class designation 7.5 in superstructure above plinth level up to floor V level.</t>
  </si>
  <si>
    <t>Cement mortar 1:4 (1 cement :4 coarse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</si>
  <si>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</si>
  <si>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</si>
  <si>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</si>
  <si>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</si>
  <si>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</si>
  <si>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M.S. grills of required pattern in frames of windows etc. with M.S. flats, square or round bars etc. including priming coat with approved steel primer all complete.</t>
  </si>
  <si>
    <t>Fixed to openings /wooden frames with rawl plugs screws etc.</t>
  </si>
  <si>
    <t>Providing and fixing ISI marked oxidised M.S. sliding door bolts with nuts and screws etc. complete :</t>
  </si>
  <si>
    <t>250x16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</si>
  <si>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</si>
  <si>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</si>
  <si>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200x10 mm</t>
  </si>
  <si>
    <t>150x10 mm</t>
  </si>
  <si>
    <t>100x10 mm</t>
  </si>
  <si>
    <t>Providing and fixing aluminium handles, ISI marked, anodised (anodic coating not less than grade AC 10 as per IS : 1868) transparent or dyed to required colour or shade, with necessary screws etc. complete :</t>
  </si>
  <si>
    <t>125 mm</t>
  </si>
  <si>
    <t>100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</si>
  <si>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</si>
  <si>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</si>
  <si>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</si>
  <si>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</si>
  <si>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</si>
  <si>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Second class teak wood</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</si>
  <si>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</si>
  <si>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</si>
  <si>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</si>
  <si>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</si>
  <si>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&amp; fixing glass panes with putty and glazing clips in steel doors, windows, clerestory windows, all complete with :</t>
  </si>
  <si>
    <t>4.0 mm thick glass panes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</si>
  <si>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</si>
  <si>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</si>
  <si>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</si>
  <si>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</si>
  <si>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</si>
  <si>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</si>
  <si>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</si>
  <si>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</si>
  <si>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</si>
  <si>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Extra for providing and fixing Vitrified floor tiles 60x60 cm size in double charge instead of ordinary Vitrified floor tiles 60x60 cm size</t>
  </si>
  <si>
    <t>FINISHING</t>
  </si>
  <si>
    <t>12 mm cement plaster of mix :</t>
  </si>
  <si>
    <t>1:6 (1 cement: 6 coarse sand)</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</si>
  <si>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</si>
  <si>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</si>
  <si>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</si>
  <si>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</si>
  <si>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</si>
  <si>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</si>
  <si>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</si>
  <si>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White washing with lime to give an even shade :</t>
  </si>
  <si>
    <t>Old work (two or more coats)</t>
  </si>
  <si>
    <t>Distempering with 1st quality acrylic distember (Ready mix) having VOC content less than 50 grams/ litre  of approved brand and manufacture to give an even shade :</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</si>
  <si>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</si>
  <si>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</si>
  <si>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</si>
  <si>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</si>
  <si>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</si>
  <si>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</si>
  <si>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</si>
  <si>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</si>
  <si>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</si>
  <si>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</si>
  <si>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</si>
  <si>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</si>
  <si>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</si>
  <si>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</si>
  <si>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</si>
  <si>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</si>
  <si>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</si>
  <si>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</si>
  <si>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</si>
  <si>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Dismantling tile work in floors and roofs laid in cement mortar including stacking material within 50 metres lead.</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</si>
  <si>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</si>
  <si>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</si>
  <si>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</si>
  <si>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</si>
  <si>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8 mm dia C.P. / S.S. Jet with flexible tube upto 1 metre long with S.S. triangular plate to Eureopean type W.C. of quality and make as approved by Engineer - in - charge.</t>
  </si>
  <si>
    <t>Providing and fixing P.V.C. waste pipe for sink or wash basin including P.V.C. waste fittings complete.</t>
  </si>
  <si>
    <t>Flexible pipe</t>
  </si>
  <si>
    <t>40 mm dia</t>
  </si>
  <si>
    <t>Providing and fixing soil, waste and vent pipes :</t>
  </si>
  <si>
    <t>100 mm dia</t>
  </si>
  <si>
    <t>Sand cast iron S&amp;S pipe as per IS: 1729</t>
  </si>
  <si>
    <t>Providing and fixing collar :</t>
  </si>
  <si>
    <t>Sand cast iron S&amp;S as per IS - 1729</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</si>
  <si>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</si>
  <si>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</si>
  <si>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</si>
  <si>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</si>
  <si>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WATER SUPPLY</t>
  </si>
  <si>
    <t>Providing and fixing uplasticised PVC connection pipe with brass unions :</t>
  </si>
  <si>
    <t>45 cm length</t>
  </si>
  <si>
    <t>15 mm nominal bore</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</si>
  <si>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</si>
  <si>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</si>
  <si>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</si>
  <si>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</si>
  <si>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</si>
  <si>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</si>
  <si>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</si>
  <si>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</si>
  <si>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</si>
  <si>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</si>
  <si>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</si>
  <si>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</si>
  <si>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</si>
  <si>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MINOR CIVIL MAINTENANCE WORK:</t>
  </si>
  <si>
    <t>"Providing and fixing C.P. grating with or without hole for waste pipe for floor/ nahani trap 100 mm dia. weight not less than 100 grams.</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</si>
  <si>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</si>
  <si>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t>
  </si>
  <si>
    <t xml:space="preserve">Providing and fixing 15 mm nominal bore two way angle valve of make L&amp;K or approved equivalent make.
</t>
  </si>
  <si>
    <t>kg</t>
  </si>
  <si>
    <t>each</t>
  </si>
  <si>
    <t>metre</t>
  </si>
  <si>
    <t>Each</t>
  </si>
  <si>
    <t>"Providing and laying in position cement concrete of specified grade excluding the cost of centering and shuttering - All work up to plinth level :1:5:10 (1 cement : 5 coarse sand (zone-III) derived from natural sources: 10 graded brick aggregate 40 mm nominal size derived from natural sources)</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</si>
</sst>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0" fontId="4" fillId="0" borderId="0" xfId="56" applyNumberFormat="1" applyFont="1" applyFill="1" applyAlignment="1">
      <alignment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0" fontId="58" fillId="0" borderId="15" xfId="0" applyFont="1" applyFill="1" applyBorder="1" applyAlignment="1">
      <alignment vertical="top"/>
    </xf>
    <xf numFmtId="2" fontId="58" fillId="0" borderId="15" xfId="0" applyNumberFormat="1" applyFont="1" applyFill="1" applyBorder="1" applyAlignment="1">
      <alignmen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46"/>
  <sheetViews>
    <sheetView showGridLines="0" view="pageBreakPreview" zoomScaleNormal="85" zoomScaleSheetLayoutView="100" zoomScalePageLayoutView="0" workbookViewId="0" topLeftCell="A1">
      <selection activeCell="D123" sqref="D123:BC123"/>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6" t="s">
        <v>42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75" customHeight="1">
      <c r="A5" s="66" t="s">
        <v>58</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57</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72" customHeight="1">
      <c r="A8" s="11" t="s">
        <v>39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8" t="s">
        <v>46</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74" t="s">
        <v>50</v>
      </c>
      <c r="C13" s="33"/>
      <c r="D13" s="69"/>
      <c r="E13" s="69"/>
      <c r="F13" s="69"/>
      <c r="G13" s="69"/>
      <c r="H13" s="69"/>
      <c r="I13" s="69"/>
      <c r="J13" s="69"/>
      <c r="K13" s="69"/>
      <c r="L13" s="69"/>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IA13" s="21">
        <v>1</v>
      </c>
      <c r="IB13" s="21" t="s">
        <v>50</v>
      </c>
      <c r="IE13" s="22"/>
      <c r="IF13" s="22"/>
      <c r="IG13" s="22"/>
      <c r="IH13" s="22"/>
      <c r="II13" s="22"/>
    </row>
    <row r="14" spans="1:243" s="21" customFormat="1" ht="48" customHeight="1">
      <c r="A14" s="57">
        <v>1.01</v>
      </c>
      <c r="B14" s="74" t="s">
        <v>53</v>
      </c>
      <c r="C14" s="33"/>
      <c r="D14" s="69"/>
      <c r="E14" s="69"/>
      <c r="F14" s="69"/>
      <c r="G14" s="69"/>
      <c r="H14" s="69"/>
      <c r="I14" s="69"/>
      <c r="J14" s="69"/>
      <c r="K14" s="69"/>
      <c r="L14" s="69"/>
      <c r="M14" s="69"/>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IA14" s="21">
        <v>1.01</v>
      </c>
      <c r="IB14" s="21" t="s">
        <v>53</v>
      </c>
      <c r="IE14" s="22"/>
      <c r="IF14" s="22"/>
      <c r="IG14" s="22"/>
      <c r="IH14" s="22"/>
      <c r="II14" s="22"/>
    </row>
    <row r="15" spans="1:243" s="21" customFormat="1" ht="78.75">
      <c r="A15" s="57">
        <v>1.02</v>
      </c>
      <c r="B15" s="74" t="s">
        <v>48</v>
      </c>
      <c r="C15" s="33"/>
      <c r="D15" s="33">
        <v>0.5</v>
      </c>
      <c r="E15" s="75" t="s">
        <v>45</v>
      </c>
      <c r="F15" s="77">
        <v>5952.3</v>
      </c>
      <c r="G15" s="43"/>
      <c r="H15" s="37"/>
      <c r="I15" s="38" t="s">
        <v>33</v>
      </c>
      <c r="J15" s="39">
        <f aca="true" t="shared" si="0" ref="J14:J22">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 aca="true" t="shared" si="1" ref="BA15:BA22">total_amount_ba($B$2,$D$2,D15,F15,J15,K15,M15)</f>
        <v>2976.15</v>
      </c>
      <c r="BB15" s="51">
        <f aca="true" t="shared" si="2" ref="BB15:BB22">BA15+SUM(N15:AZ15)</f>
        <v>2976.15</v>
      </c>
      <c r="BC15" s="56" t="str">
        <f aca="true" t="shared" si="3" ref="BC15:BC22">SpellNumber(L15,BB15)</f>
        <v>INR  Two Thousand Nine Hundred &amp; Seventy Six  and Paise Fifteen Only</v>
      </c>
      <c r="IA15" s="21">
        <v>1.02</v>
      </c>
      <c r="IB15" s="21" t="s">
        <v>48</v>
      </c>
      <c r="ID15" s="21">
        <v>0.5</v>
      </c>
      <c r="IE15" s="22" t="s">
        <v>45</v>
      </c>
      <c r="IF15" s="22"/>
      <c r="IG15" s="22"/>
      <c r="IH15" s="22"/>
      <c r="II15" s="22"/>
    </row>
    <row r="16" spans="1:243" s="21" customFormat="1" ht="18" customHeight="1">
      <c r="A16" s="57">
        <v>1.03</v>
      </c>
      <c r="B16" s="74" t="s">
        <v>59</v>
      </c>
      <c r="C16" s="33"/>
      <c r="D16" s="69"/>
      <c r="E16" s="69"/>
      <c r="F16" s="69"/>
      <c r="G16" s="69"/>
      <c r="H16" s="69"/>
      <c r="I16" s="69"/>
      <c r="J16" s="69"/>
      <c r="K16" s="69"/>
      <c r="L16" s="69"/>
      <c r="M16" s="69"/>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A16" s="21">
        <v>1.03</v>
      </c>
      <c r="IB16" s="21" t="s">
        <v>59</v>
      </c>
      <c r="IE16" s="22"/>
      <c r="IF16" s="22"/>
      <c r="IG16" s="22"/>
      <c r="IH16" s="22"/>
      <c r="II16" s="22"/>
    </row>
    <row r="17" spans="1:243" s="21" customFormat="1" ht="64.5" customHeight="1">
      <c r="A17" s="57">
        <v>1.04</v>
      </c>
      <c r="B17" s="74" t="s">
        <v>60</v>
      </c>
      <c r="C17" s="33"/>
      <c r="D17" s="69"/>
      <c r="E17" s="69"/>
      <c r="F17" s="69"/>
      <c r="G17" s="69"/>
      <c r="H17" s="69"/>
      <c r="I17" s="69"/>
      <c r="J17" s="69"/>
      <c r="K17" s="69"/>
      <c r="L17" s="69"/>
      <c r="M17" s="69"/>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IA17" s="21">
        <v>1.04</v>
      </c>
      <c r="IB17" s="21" t="s">
        <v>60</v>
      </c>
      <c r="IE17" s="22"/>
      <c r="IF17" s="22"/>
      <c r="IG17" s="22"/>
      <c r="IH17" s="22"/>
      <c r="II17" s="22"/>
    </row>
    <row r="18" spans="1:243" s="21" customFormat="1" ht="31.5" customHeight="1">
      <c r="A18" s="57">
        <v>1.05</v>
      </c>
      <c r="B18" s="74" t="s">
        <v>61</v>
      </c>
      <c r="C18" s="33"/>
      <c r="D18" s="33">
        <v>0.1</v>
      </c>
      <c r="E18" s="75" t="s">
        <v>45</v>
      </c>
      <c r="F18" s="76">
        <v>6655.37</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665.54</v>
      </c>
      <c r="BB18" s="51">
        <f t="shared" si="2"/>
        <v>665.54</v>
      </c>
      <c r="BC18" s="56" t="str">
        <f t="shared" si="3"/>
        <v>INR  Six Hundred &amp; Sixty Five  and Paise Fifty Four Only</v>
      </c>
      <c r="IA18" s="21">
        <v>1.05</v>
      </c>
      <c r="IB18" s="21" t="s">
        <v>61</v>
      </c>
      <c r="ID18" s="21">
        <v>0.1</v>
      </c>
      <c r="IE18" s="22" t="s">
        <v>45</v>
      </c>
      <c r="IF18" s="22"/>
      <c r="IG18" s="22"/>
      <c r="IH18" s="22"/>
      <c r="II18" s="22"/>
    </row>
    <row r="19" spans="1:243" s="21" customFormat="1" ht="63" customHeight="1">
      <c r="A19" s="57">
        <v>1.06</v>
      </c>
      <c r="B19" s="74" t="s">
        <v>62</v>
      </c>
      <c r="C19" s="33"/>
      <c r="D19" s="69"/>
      <c r="E19" s="69"/>
      <c r="F19" s="69"/>
      <c r="G19" s="69"/>
      <c r="H19" s="69"/>
      <c r="I19" s="69"/>
      <c r="J19" s="69"/>
      <c r="K19" s="69"/>
      <c r="L19" s="69"/>
      <c r="M19" s="69"/>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IA19" s="21">
        <v>1.06</v>
      </c>
      <c r="IB19" s="21" t="s">
        <v>62</v>
      </c>
      <c r="IE19" s="22"/>
      <c r="IF19" s="22"/>
      <c r="IG19" s="22"/>
      <c r="IH19" s="22"/>
      <c r="II19" s="22"/>
    </row>
    <row r="20" spans="1:243" s="21" customFormat="1" ht="31.5" customHeight="1">
      <c r="A20" s="57">
        <v>1.07</v>
      </c>
      <c r="B20" s="74" t="s">
        <v>63</v>
      </c>
      <c r="C20" s="33"/>
      <c r="D20" s="33">
        <v>1</v>
      </c>
      <c r="E20" s="75" t="s">
        <v>43</v>
      </c>
      <c r="F20" s="76">
        <v>817.27</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817.27</v>
      </c>
      <c r="BB20" s="51">
        <f t="shared" si="2"/>
        <v>817.27</v>
      </c>
      <c r="BC20" s="56" t="str">
        <f t="shared" si="3"/>
        <v>INR  Eight Hundred &amp; Seventeen  and Paise Twenty Seven Only</v>
      </c>
      <c r="IA20" s="21">
        <v>1.07</v>
      </c>
      <c r="IB20" s="21" t="s">
        <v>63</v>
      </c>
      <c r="ID20" s="21">
        <v>1</v>
      </c>
      <c r="IE20" s="22" t="s">
        <v>43</v>
      </c>
      <c r="IF20" s="22"/>
      <c r="IG20" s="22"/>
      <c r="IH20" s="22"/>
      <c r="II20" s="22"/>
    </row>
    <row r="21" spans="1:243" s="21" customFormat="1" ht="17.25" customHeight="1">
      <c r="A21" s="57">
        <v>1.08</v>
      </c>
      <c r="B21" s="74" t="s">
        <v>64</v>
      </c>
      <c r="C21" s="33"/>
      <c r="D21" s="69"/>
      <c r="E21" s="69"/>
      <c r="F21" s="69"/>
      <c r="G21" s="69"/>
      <c r="H21" s="69"/>
      <c r="I21" s="69"/>
      <c r="J21" s="69"/>
      <c r="K21" s="69"/>
      <c r="L21" s="69"/>
      <c r="M21" s="69"/>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IA21" s="21">
        <v>1.08</v>
      </c>
      <c r="IB21" s="21" t="s">
        <v>64</v>
      </c>
      <c r="IE21" s="22"/>
      <c r="IF21" s="22"/>
      <c r="IG21" s="22"/>
      <c r="IH21" s="22"/>
      <c r="II21" s="22"/>
    </row>
    <row r="22" spans="1:243" s="21" customFormat="1" ht="236.25">
      <c r="A22" s="57">
        <v>1.09</v>
      </c>
      <c r="B22" s="74" t="s">
        <v>65</v>
      </c>
      <c r="C22" s="33"/>
      <c r="D22" s="33">
        <v>2</v>
      </c>
      <c r="E22" s="75" t="s">
        <v>43</v>
      </c>
      <c r="F22" s="76">
        <v>903.38</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1806.76</v>
      </c>
      <c r="BB22" s="51">
        <f t="shared" si="2"/>
        <v>1806.76</v>
      </c>
      <c r="BC22" s="56" t="str">
        <f t="shared" si="3"/>
        <v>INR  One Thousand Eight Hundred &amp; Six  and Paise Seventy Six Only</v>
      </c>
      <c r="IA22" s="21">
        <v>1.09</v>
      </c>
      <c r="IB22" s="21" t="s">
        <v>65</v>
      </c>
      <c r="ID22" s="21">
        <v>2</v>
      </c>
      <c r="IE22" s="22" t="s">
        <v>43</v>
      </c>
      <c r="IF22" s="22"/>
      <c r="IG22" s="22"/>
      <c r="IH22" s="22"/>
      <c r="II22" s="22"/>
    </row>
    <row r="23" spans="1:243" s="21" customFormat="1" ht="15.75">
      <c r="A23" s="57">
        <v>1.1</v>
      </c>
      <c r="B23" s="74" t="s">
        <v>66</v>
      </c>
      <c r="C23" s="33"/>
      <c r="D23" s="69"/>
      <c r="E23" s="69"/>
      <c r="F23" s="69"/>
      <c r="G23" s="69"/>
      <c r="H23" s="69"/>
      <c r="I23" s="69"/>
      <c r="J23" s="69"/>
      <c r="K23" s="69"/>
      <c r="L23" s="69"/>
      <c r="M23" s="69"/>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IA23" s="21">
        <v>1.1</v>
      </c>
      <c r="IB23" s="21" t="s">
        <v>66</v>
      </c>
      <c r="IE23" s="22"/>
      <c r="IF23" s="22"/>
      <c r="IG23" s="22"/>
      <c r="IH23" s="22"/>
      <c r="II23" s="22"/>
    </row>
    <row r="24" spans="1:243" s="21" customFormat="1" ht="126">
      <c r="A24" s="57">
        <v>1.11</v>
      </c>
      <c r="B24" s="74" t="s">
        <v>67</v>
      </c>
      <c r="C24" s="33"/>
      <c r="D24" s="69"/>
      <c r="E24" s="69"/>
      <c r="F24" s="69"/>
      <c r="G24" s="69"/>
      <c r="H24" s="69"/>
      <c r="I24" s="69"/>
      <c r="J24" s="69"/>
      <c r="K24" s="69"/>
      <c r="L24" s="69"/>
      <c r="M24" s="69"/>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IA24" s="21">
        <v>1.11</v>
      </c>
      <c r="IB24" s="21" t="s">
        <v>67</v>
      </c>
      <c r="IE24" s="22"/>
      <c r="IF24" s="22"/>
      <c r="IG24" s="22"/>
      <c r="IH24" s="22"/>
      <c r="II24" s="22"/>
    </row>
    <row r="25" spans="1:243" s="21" customFormat="1" ht="28.5">
      <c r="A25" s="57">
        <v>1.12</v>
      </c>
      <c r="B25" s="74" t="s">
        <v>68</v>
      </c>
      <c r="C25" s="33"/>
      <c r="D25" s="33">
        <v>0.13</v>
      </c>
      <c r="E25" s="75" t="s">
        <v>45</v>
      </c>
      <c r="F25" s="76">
        <v>92351.78</v>
      </c>
      <c r="G25" s="43"/>
      <c r="H25" s="37"/>
      <c r="I25" s="38" t="s">
        <v>33</v>
      </c>
      <c r="J25" s="39">
        <f aca="true" t="shared" si="4" ref="J23:J86">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aca="true" t="shared" si="5" ref="BA23:BA86">total_amount_ba($B$2,$D$2,D25,F25,J25,K25,M25)</f>
        <v>12005.73</v>
      </c>
      <c r="BB25" s="51">
        <f aca="true" t="shared" si="6" ref="BB23:BB86">BA25+SUM(N25:AZ25)</f>
        <v>12005.73</v>
      </c>
      <c r="BC25" s="56" t="str">
        <f aca="true" t="shared" si="7" ref="BC23:BC86">SpellNumber(L25,BB25)</f>
        <v>INR  Twelve Thousand  &amp;Five  and Paise Seventy Three Only</v>
      </c>
      <c r="IA25" s="21">
        <v>1.12</v>
      </c>
      <c r="IB25" s="21" t="s">
        <v>68</v>
      </c>
      <c r="ID25" s="21">
        <v>0.13</v>
      </c>
      <c r="IE25" s="22" t="s">
        <v>45</v>
      </c>
      <c r="IF25" s="22"/>
      <c r="IG25" s="22"/>
      <c r="IH25" s="22"/>
      <c r="II25" s="22"/>
    </row>
    <row r="26" spans="1:243" s="21" customFormat="1" ht="63" customHeight="1">
      <c r="A26" s="57">
        <v>1.13</v>
      </c>
      <c r="B26" s="74" t="s">
        <v>69</v>
      </c>
      <c r="C26" s="33"/>
      <c r="D26" s="69"/>
      <c r="E26" s="69"/>
      <c r="F26" s="69"/>
      <c r="G26" s="69"/>
      <c r="H26" s="69"/>
      <c r="I26" s="69"/>
      <c r="J26" s="69"/>
      <c r="K26" s="69"/>
      <c r="L26" s="69"/>
      <c r="M26" s="69"/>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IA26" s="21">
        <v>1.13</v>
      </c>
      <c r="IB26" s="21" t="s">
        <v>69</v>
      </c>
      <c r="IE26" s="22"/>
      <c r="IF26" s="22"/>
      <c r="IG26" s="22"/>
      <c r="IH26" s="22"/>
      <c r="II26" s="22"/>
    </row>
    <row r="27" spans="1:243" s="21" customFormat="1" ht="31.5">
      <c r="A27" s="57">
        <v>1.14</v>
      </c>
      <c r="B27" s="74" t="s">
        <v>70</v>
      </c>
      <c r="C27" s="33"/>
      <c r="D27" s="33">
        <v>10</v>
      </c>
      <c r="E27" s="75" t="s">
        <v>175</v>
      </c>
      <c r="F27" s="76">
        <v>160.89</v>
      </c>
      <c r="G27" s="43"/>
      <c r="H27" s="37"/>
      <c r="I27" s="38" t="s">
        <v>33</v>
      </c>
      <c r="J27" s="39">
        <f t="shared" si="4"/>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5"/>
        <v>1608.9</v>
      </c>
      <c r="BB27" s="51">
        <f t="shared" si="6"/>
        <v>1608.9</v>
      </c>
      <c r="BC27" s="56" t="str">
        <f t="shared" si="7"/>
        <v>INR  One Thousand Six Hundred &amp; Eight  and Paise Ninety Only</v>
      </c>
      <c r="IA27" s="21">
        <v>1.14</v>
      </c>
      <c r="IB27" s="21" t="s">
        <v>70</v>
      </c>
      <c r="ID27" s="21">
        <v>10</v>
      </c>
      <c r="IE27" s="22" t="s">
        <v>175</v>
      </c>
      <c r="IF27" s="22"/>
      <c r="IG27" s="22"/>
      <c r="IH27" s="22"/>
      <c r="II27" s="22"/>
    </row>
    <row r="28" spans="1:243" s="21" customFormat="1" ht="47.25">
      <c r="A28" s="57">
        <v>1.15</v>
      </c>
      <c r="B28" s="74" t="s">
        <v>71</v>
      </c>
      <c r="C28" s="33"/>
      <c r="D28" s="69"/>
      <c r="E28" s="69"/>
      <c r="F28" s="69"/>
      <c r="G28" s="69"/>
      <c r="H28" s="69"/>
      <c r="I28" s="69"/>
      <c r="J28" s="69"/>
      <c r="K28" s="69"/>
      <c r="L28" s="69"/>
      <c r="M28" s="69"/>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IA28" s="21">
        <v>1.15</v>
      </c>
      <c r="IB28" s="21" t="s">
        <v>71</v>
      </c>
      <c r="IE28" s="22"/>
      <c r="IF28" s="22"/>
      <c r="IG28" s="22"/>
      <c r="IH28" s="22"/>
      <c r="II28" s="22"/>
    </row>
    <row r="29" spans="1:243" s="21" customFormat="1" ht="28.5">
      <c r="A29" s="57">
        <v>1.16</v>
      </c>
      <c r="B29" s="74" t="s">
        <v>72</v>
      </c>
      <c r="C29" s="33"/>
      <c r="D29" s="33">
        <v>1</v>
      </c>
      <c r="E29" s="75" t="s">
        <v>176</v>
      </c>
      <c r="F29" s="76">
        <v>149.06</v>
      </c>
      <c r="G29" s="43"/>
      <c r="H29" s="37"/>
      <c r="I29" s="38" t="s">
        <v>33</v>
      </c>
      <c r="J29" s="39">
        <f t="shared" si="4"/>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5"/>
        <v>149.06</v>
      </c>
      <c r="BB29" s="51">
        <f t="shared" si="6"/>
        <v>149.06</v>
      </c>
      <c r="BC29" s="56" t="str">
        <f t="shared" si="7"/>
        <v>INR  One Hundred &amp; Forty Nine  and Paise Six Only</v>
      </c>
      <c r="IA29" s="21">
        <v>1.16</v>
      </c>
      <c r="IB29" s="21" t="s">
        <v>72</v>
      </c>
      <c r="ID29" s="21">
        <v>1</v>
      </c>
      <c r="IE29" s="22" t="s">
        <v>176</v>
      </c>
      <c r="IF29" s="22"/>
      <c r="IG29" s="22"/>
      <c r="IH29" s="22"/>
      <c r="II29" s="22"/>
    </row>
    <row r="30" spans="1:243" s="21" customFormat="1" ht="94.5">
      <c r="A30" s="57">
        <v>1.17</v>
      </c>
      <c r="B30" s="74" t="s">
        <v>73</v>
      </c>
      <c r="C30" s="33"/>
      <c r="D30" s="69"/>
      <c r="E30" s="69"/>
      <c r="F30" s="69"/>
      <c r="G30" s="69"/>
      <c r="H30" s="69"/>
      <c r="I30" s="69"/>
      <c r="J30" s="69"/>
      <c r="K30" s="69"/>
      <c r="L30" s="69"/>
      <c r="M30" s="69"/>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IA30" s="21">
        <v>1.17</v>
      </c>
      <c r="IB30" s="21" t="s">
        <v>73</v>
      </c>
      <c r="IE30" s="22"/>
      <c r="IF30" s="22"/>
      <c r="IG30" s="22"/>
      <c r="IH30" s="22"/>
      <c r="II30" s="22"/>
    </row>
    <row r="31" spans="1:243" s="21" customFormat="1" ht="28.5">
      <c r="A31" s="57">
        <v>1.18</v>
      </c>
      <c r="B31" s="74" t="s">
        <v>72</v>
      </c>
      <c r="C31" s="33"/>
      <c r="D31" s="33">
        <v>2</v>
      </c>
      <c r="E31" s="75" t="s">
        <v>176</v>
      </c>
      <c r="F31" s="76">
        <v>203.16</v>
      </c>
      <c r="G31" s="43"/>
      <c r="H31" s="37"/>
      <c r="I31" s="38" t="s">
        <v>33</v>
      </c>
      <c r="J31" s="39">
        <f t="shared" si="4"/>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5"/>
        <v>406.32</v>
      </c>
      <c r="BB31" s="51">
        <f t="shared" si="6"/>
        <v>406.32</v>
      </c>
      <c r="BC31" s="56" t="str">
        <f t="shared" si="7"/>
        <v>INR  Four Hundred &amp; Six  and Paise Thirty Two Only</v>
      </c>
      <c r="IA31" s="21">
        <v>1.18</v>
      </c>
      <c r="IB31" s="21" t="s">
        <v>72</v>
      </c>
      <c r="ID31" s="21">
        <v>2</v>
      </c>
      <c r="IE31" s="22" t="s">
        <v>176</v>
      </c>
      <c r="IF31" s="22"/>
      <c r="IG31" s="22"/>
      <c r="IH31" s="22"/>
      <c r="II31" s="22"/>
    </row>
    <row r="32" spans="1:243" s="21" customFormat="1" ht="94.5">
      <c r="A32" s="57">
        <v>1.19</v>
      </c>
      <c r="B32" s="74" t="s">
        <v>74</v>
      </c>
      <c r="C32" s="33"/>
      <c r="D32" s="69"/>
      <c r="E32" s="69"/>
      <c r="F32" s="69"/>
      <c r="G32" s="69"/>
      <c r="H32" s="69"/>
      <c r="I32" s="69"/>
      <c r="J32" s="69"/>
      <c r="K32" s="69"/>
      <c r="L32" s="69"/>
      <c r="M32" s="69"/>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IA32" s="21">
        <v>1.19</v>
      </c>
      <c r="IB32" s="21" t="s">
        <v>74</v>
      </c>
      <c r="IE32" s="22"/>
      <c r="IF32" s="22"/>
      <c r="IG32" s="22"/>
      <c r="IH32" s="22"/>
      <c r="II32" s="22"/>
    </row>
    <row r="33" spans="1:243" s="21" customFormat="1" ht="28.5">
      <c r="A33" s="57">
        <v>1.2</v>
      </c>
      <c r="B33" s="74" t="s">
        <v>75</v>
      </c>
      <c r="C33" s="33"/>
      <c r="D33" s="33">
        <v>2</v>
      </c>
      <c r="E33" s="75" t="s">
        <v>176</v>
      </c>
      <c r="F33" s="76">
        <v>78.91</v>
      </c>
      <c r="G33" s="43"/>
      <c r="H33" s="37"/>
      <c r="I33" s="38" t="s">
        <v>33</v>
      </c>
      <c r="J33" s="39">
        <f t="shared" si="4"/>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5"/>
        <v>157.82</v>
      </c>
      <c r="BB33" s="51">
        <f t="shared" si="6"/>
        <v>157.82</v>
      </c>
      <c r="BC33" s="56" t="str">
        <f t="shared" si="7"/>
        <v>INR  One Hundred &amp; Fifty Seven  and Paise Eighty Two Only</v>
      </c>
      <c r="IA33" s="21">
        <v>1.2</v>
      </c>
      <c r="IB33" s="21" t="s">
        <v>75</v>
      </c>
      <c r="ID33" s="21">
        <v>2</v>
      </c>
      <c r="IE33" s="22" t="s">
        <v>176</v>
      </c>
      <c r="IF33" s="22"/>
      <c r="IG33" s="22"/>
      <c r="IH33" s="22"/>
      <c r="II33" s="22"/>
    </row>
    <row r="34" spans="1:243" s="21" customFormat="1" ht="42.75">
      <c r="A34" s="57">
        <v>1.21</v>
      </c>
      <c r="B34" s="74" t="s">
        <v>76</v>
      </c>
      <c r="C34" s="33"/>
      <c r="D34" s="33">
        <v>20</v>
      </c>
      <c r="E34" s="75" t="s">
        <v>176</v>
      </c>
      <c r="F34" s="76">
        <v>65.76</v>
      </c>
      <c r="G34" s="43"/>
      <c r="H34" s="37"/>
      <c r="I34" s="38" t="s">
        <v>33</v>
      </c>
      <c r="J34" s="39">
        <f t="shared" si="4"/>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5"/>
        <v>1315.2</v>
      </c>
      <c r="BB34" s="51">
        <f t="shared" si="6"/>
        <v>1315.2</v>
      </c>
      <c r="BC34" s="56" t="str">
        <f t="shared" si="7"/>
        <v>INR  One Thousand Three Hundred &amp; Fifteen  and Paise Twenty Only</v>
      </c>
      <c r="IA34" s="21">
        <v>1.21</v>
      </c>
      <c r="IB34" s="21" t="s">
        <v>76</v>
      </c>
      <c r="ID34" s="21">
        <v>20</v>
      </c>
      <c r="IE34" s="22" t="s">
        <v>176</v>
      </c>
      <c r="IF34" s="22"/>
      <c r="IG34" s="22"/>
      <c r="IH34" s="22"/>
      <c r="II34" s="22"/>
    </row>
    <row r="35" spans="1:243" s="21" customFormat="1" ht="28.5">
      <c r="A35" s="57">
        <v>1.22</v>
      </c>
      <c r="B35" s="74" t="s">
        <v>77</v>
      </c>
      <c r="C35" s="33"/>
      <c r="D35" s="33">
        <v>20</v>
      </c>
      <c r="E35" s="75" t="s">
        <v>176</v>
      </c>
      <c r="F35" s="76">
        <v>50.99</v>
      </c>
      <c r="G35" s="43"/>
      <c r="H35" s="37"/>
      <c r="I35" s="38" t="s">
        <v>33</v>
      </c>
      <c r="J35" s="39">
        <f t="shared" si="4"/>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5"/>
        <v>1019.8</v>
      </c>
      <c r="BB35" s="51">
        <f t="shared" si="6"/>
        <v>1019.8</v>
      </c>
      <c r="BC35" s="56" t="str">
        <f t="shared" si="7"/>
        <v>INR  One Thousand  &amp;Nineteen  and Paise Eighty Only</v>
      </c>
      <c r="IA35" s="21">
        <v>1.22</v>
      </c>
      <c r="IB35" s="21" t="s">
        <v>77</v>
      </c>
      <c r="ID35" s="21">
        <v>20</v>
      </c>
      <c r="IE35" s="22" t="s">
        <v>176</v>
      </c>
      <c r="IF35" s="22"/>
      <c r="IG35" s="22"/>
      <c r="IH35" s="22"/>
      <c r="II35" s="22"/>
    </row>
    <row r="36" spans="1:243" s="21" customFormat="1" ht="94.5">
      <c r="A36" s="57">
        <v>1.23</v>
      </c>
      <c r="B36" s="74" t="s">
        <v>78</v>
      </c>
      <c r="C36" s="33"/>
      <c r="D36" s="69"/>
      <c r="E36" s="69"/>
      <c r="F36" s="69"/>
      <c r="G36" s="69"/>
      <c r="H36" s="69"/>
      <c r="I36" s="69"/>
      <c r="J36" s="69"/>
      <c r="K36" s="69"/>
      <c r="L36" s="69"/>
      <c r="M36" s="69"/>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IA36" s="21">
        <v>1.23</v>
      </c>
      <c r="IB36" s="21" t="s">
        <v>78</v>
      </c>
      <c r="IE36" s="22"/>
      <c r="IF36" s="22"/>
      <c r="IG36" s="22"/>
      <c r="IH36" s="22"/>
      <c r="II36" s="22"/>
    </row>
    <row r="37" spans="1:243" s="21" customFormat="1" ht="28.5">
      <c r="A37" s="57">
        <v>1.24</v>
      </c>
      <c r="B37" s="74" t="s">
        <v>79</v>
      </c>
      <c r="C37" s="33"/>
      <c r="D37" s="33">
        <v>4</v>
      </c>
      <c r="E37" s="75" t="s">
        <v>176</v>
      </c>
      <c r="F37" s="76">
        <v>52.3</v>
      </c>
      <c r="G37" s="43"/>
      <c r="H37" s="37"/>
      <c r="I37" s="38" t="s">
        <v>33</v>
      </c>
      <c r="J37" s="39">
        <f t="shared" si="4"/>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5"/>
        <v>209.2</v>
      </c>
      <c r="BB37" s="51">
        <f t="shared" si="6"/>
        <v>209.2</v>
      </c>
      <c r="BC37" s="56" t="str">
        <f t="shared" si="7"/>
        <v>INR  Two Hundred &amp; Nine  and Paise Twenty Only</v>
      </c>
      <c r="IA37" s="21">
        <v>1.24</v>
      </c>
      <c r="IB37" s="21" t="s">
        <v>79</v>
      </c>
      <c r="ID37" s="21">
        <v>4</v>
      </c>
      <c r="IE37" s="22" t="s">
        <v>176</v>
      </c>
      <c r="IF37" s="22"/>
      <c r="IG37" s="22"/>
      <c r="IH37" s="22"/>
      <c r="II37" s="22"/>
    </row>
    <row r="38" spans="1:243" s="21" customFormat="1" ht="28.5">
      <c r="A38" s="57">
        <v>1.25</v>
      </c>
      <c r="B38" s="74" t="s">
        <v>80</v>
      </c>
      <c r="C38" s="33"/>
      <c r="D38" s="33">
        <v>12</v>
      </c>
      <c r="E38" s="75" t="s">
        <v>176</v>
      </c>
      <c r="F38" s="76">
        <v>46.34</v>
      </c>
      <c r="G38" s="43"/>
      <c r="H38" s="37"/>
      <c r="I38" s="38" t="s">
        <v>33</v>
      </c>
      <c r="J38" s="39">
        <f t="shared" si="4"/>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5"/>
        <v>556.08</v>
      </c>
      <c r="BB38" s="51">
        <f t="shared" si="6"/>
        <v>556.08</v>
      </c>
      <c r="BC38" s="56" t="str">
        <f t="shared" si="7"/>
        <v>INR  Five Hundred &amp; Fifty Six  and Paise Eight Only</v>
      </c>
      <c r="IA38" s="21">
        <v>1.25</v>
      </c>
      <c r="IB38" s="21" t="s">
        <v>80</v>
      </c>
      <c r="ID38" s="21">
        <v>12</v>
      </c>
      <c r="IE38" s="22" t="s">
        <v>176</v>
      </c>
      <c r="IF38" s="22"/>
      <c r="IG38" s="22"/>
      <c r="IH38" s="22"/>
      <c r="II38" s="22"/>
    </row>
    <row r="39" spans="1:243" s="21" customFormat="1" ht="110.25">
      <c r="A39" s="57">
        <v>1.26</v>
      </c>
      <c r="B39" s="74" t="s">
        <v>81</v>
      </c>
      <c r="C39" s="33"/>
      <c r="D39" s="69"/>
      <c r="E39" s="69"/>
      <c r="F39" s="69"/>
      <c r="G39" s="69"/>
      <c r="H39" s="69"/>
      <c r="I39" s="69"/>
      <c r="J39" s="69"/>
      <c r="K39" s="69"/>
      <c r="L39" s="69"/>
      <c r="M39" s="69"/>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IA39" s="21">
        <v>1.26</v>
      </c>
      <c r="IB39" s="21" t="s">
        <v>81</v>
      </c>
      <c r="IE39" s="22"/>
      <c r="IF39" s="22"/>
      <c r="IG39" s="22"/>
      <c r="IH39" s="22"/>
      <c r="II39" s="22"/>
    </row>
    <row r="40" spans="1:243" s="21" customFormat="1" ht="28.5">
      <c r="A40" s="57">
        <v>1.27</v>
      </c>
      <c r="B40" s="74" t="s">
        <v>82</v>
      </c>
      <c r="C40" s="33"/>
      <c r="D40" s="33">
        <v>5</v>
      </c>
      <c r="E40" s="75" t="s">
        <v>176</v>
      </c>
      <c r="F40" s="76">
        <v>54.41</v>
      </c>
      <c r="G40" s="43"/>
      <c r="H40" s="37"/>
      <c r="I40" s="38" t="s">
        <v>33</v>
      </c>
      <c r="J40" s="39">
        <f t="shared" si="4"/>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5"/>
        <v>272.05</v>
      </c>
      <c r="BB40" s="51">
        <f t="shared" si="6"/>
        <v>272.05</v>
      </c>
      <c r="BC40" s="56" t="str">
        <f t="shared" si="7"/>
        <v>INR  Two Hundred &amp; Seventy Two  and Paise Five Only</v>
      </c>
      <c r="IA40" s="21">
        <v>1.27</v>
      </c>
      <c r="IB40" s="21" t="s">
        <v>82</v>
      </c>
      <c r="ID40" s="21">
        <v>5</v>
      </c>
      <c r="IE40" s="22" t="s">
        <v>176</v>
      </c>
      <c r="IF40" s="22"/>
      <c r="IG40" s="22"/>
      <c r="IH40" s="22"/>
      <c r="II40" s="22"/>
    </row>
    <row r="41" spans="1:243" s="21" customFormat="1" ht="110.25">
      <c r="A41" s="57">
        <v>1.28</v>
      </c>
      <c r="B41" s="74" t="s">
        <v>83</v>
      </c>
      <c r="C41" s="33"/>
      <c r="D41" s="69"/>
      <c r="E41" s="69"/>
      <c r="F41" s="69"/>
      <c r="G41" s="69"/>
      <c r="H41" s="69"/>
      <c r="I41" s="69"/>
      <c r="J41" s="69"/>
      <c r="K41" s="69"/>
      <c r="L41" s="69"/>
      <c r="M41" s="69"/>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IA41" s="21">
        <v>1.28</v>
      </c>
      <c r="IB41" s="21" t="s">
        <v>83</v>
      </c>
      <c r="IE41" s="22"/>
      <c r="IF41" s="22"/>
      <c r="IG41" s="22"/>
      <c r="IH41" s="22"/>
      <c r="II41" s="22"/>
    </row>
    <row r="42" spans="1:243" s="21" customFormat="1" ht="15.75">
      <c r="A42" s="57">
        <v>1.29</v>
      </c>
      <c r="B42" s="74" t="s">
        <v>84</v>
      </c>
      <c r="C42" s="33"/>
      <c r="D42" s="69"/>
      <c r="E42" s="69"/>
      <c r="F42" s="69"/>
      <c r="G42" s="69"/>
      <c r="H42" s="69"/>
      <c r="I42" s="69"/>
      <c r="J42" s="69"/>
      <c r="K42" s="69"/>
      <c r="L42" s="69"/>
      <c r="M42" s="69"/>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IA42" s="21">
        <v>1.29</v>
      </c>
      <c r="IB42" s="21" t="s">
        <v>84</v>
      </c>
      <c r="IE42" s="22"/>
      <c r="IF42" s="22"/>
      <c r="IG42" s="22"/>
      <c r="IH42" s="22"/>
      <c r="II42" s="22"/>
    </row>
    <row r="43" spans="1:243" s="21" customFormat="1" ht="31.5">
      <c r="A43" s="57">
        <v>1.3</v>
      </c>
      <c r="B43" s="74" t="s">
        <v>85</v>
      </c>
      <c r="C43" s="33"/>
      <c r="D43" s="69"/>
      <c r="E43" s="69"/>
      <c r="F43" s="69"/>
      <c r="G43" s="69"/>
      <c r="H43" s="69"/>
      <c r="I43" s="69"/>
      <c r="J43" s="69"/>
      <c r="K43" s="69"/>
      <c r="L43" s="69"/>
      <c r="M43" s="69"/>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IA43" s="21">
        <v>1.3</v>
      </c>
      <c r="IB43" s="21" t="s">
        <v>85</v>
      </c>
      <c r="IE43" s="22"/>
      <c r="IF43" s="22"/>
      <c r="IG43" s="22"/>
      <c r="IH43" s="22"/>
      <c r="II43" s="22"/>
    </row>
    <row r="44" spans="1:243" s="21" customFormat="1" ht="42.75">
      <c r="A44" s="57">
        <v>1.31</v>
      </c>
      <c r="B44" s="74" t="s">
        <v>86</v>
      </c>
      <c r="C44" s="33"/>
      <c r="D44" s="33">
        <v>12</v>
      </c>
      <c r="E44" s="75" t="s">
        <v>43</v>
      </c>
      <c r="F44" s="76">
        <v>3816.05</v>
      </c>
      <c r="G44" s="43"/>
      <c r="H44" s="37"/>
      <c r="I44" s="38" t="s">
        <v>33</v>
      </c>
      <c r="J44" s="39">
        <f t="shared" si="4"/>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t="shared" si="5"/>
        <v>45792.6</v>
      </c>
      <c r="BB44" s="51">
        <f t="shared" si="6"/>
        <v>45792.6</v>
      </c>
      <c r="BC44" s="56" t="str">
        <f t="shared" si="7"/>
        <v>INR  Forty Five Thousand Seven Hundred &amp; Ninety Two  and Paise Sixty Only</v>
      </c>
      <c r="IA44" s="21">
        <v>1.31</v>
      </c>
      <c r="IB44" s="21" t="s">
        <v>86</v>
      </c>
      <c r="ID44" s="21">
        <v>12</v>
      </c>
      <c r="IE44" s="22" t="s">
        <v>43</v>
      </c>
      <c r="IF44" s="22"/>
      <c r="IG44" s="22"/>
      <c r="IH44" s="22"/>
      <c r="II44" s="22"/>
    </row>
    <row r="45" spans="1:243" s="21" customFormat="1" ht="15.75">
      <c r="A45" s="57">
        <v>1.32</v>
      </c>
      <c r="B45" s="74" t="s">
        <v>87</v>
      </c>
      <c r="C45" s="33"/>
      <c r="D45" s="69"/>
      <c r="E45" s="69"/>
      <c r="F45" s="69"/>
      <c r="G45" s="69"/>
      <c r="H45" s="69"/>
      <c r="I45" s="69"/>
      <c r="J45" s="69"/>
      <c r="K45" s="69"/>
      <c r="L45" s="69"/>
      <c r="M45" s="69"/>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IA45" s="21">
        <v>1.32</v>
      </c>
      <c r="IB45" s="21" t="s">
        <v>87</v>
      </c>
      <c r="IE45" s="22"/>
      <c r="IF45" s="22"/>
      <c r="IG45" s="22"/>
      <c r="IH45" s="22"/>
      <c r="II45" s="22"/>
    </row>
    <row r="46" spans="1:243" s="21" customFormat="1" ht="94.5">
      <c r="A46" s="57">
        <v>1.33</v>
      </c>
      <c r="B46" s="74" t="s">
        <v>88</v>
      </c>
      <c r="C46" s="33"/>
      <c r="D46" s="33">
        <v>130</v>
      </c>
      <c r="E46" s="75" t="s">
        <v>175</v>
      </c>
      <c r="F46" s="76">
        <v>89.22</v>
      </c>
      <c r="G46" s="43"/>
      <c r="H46" s="37"/>
      <c r="I46" s="38" t="s">
        <v>33</v>
      </c>
      <c r="J46" s="39">
        <f t="shared" si="4"/>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5"/>
        <v>11598.6</v>
      </c>
      <c r="BB46" s="51">
        <f t="shared" si="6"/>
        <v>11598.6</v>
      </c>
      <c r="BC46" s="56" t="str">
        <f t="shared" si="7"/>
        <v>INR  Eleven Thousand Five Hundred &amp; Ninety Eight  and Paise Sixty Only</v>
      </c>
      <c r="IA46" s="21">
        <v>1.33</v>
      </c>
      <c r="IB46" s="21" t="s">
        <v>88</v>
      </c>
      <c r="ID46" s="21">
        <v>130</v>
      </c>
      <c r="IE46" s="22" t="s">
        <v>175</v>
      </c>
      <c r="IF46" s="22"/>
      <c r="IG46" s="22"/>
      <c r="IH46" s="22"/>
      <c r="II46" s="22"/>
    </row>
    <row r="47" spans="1:243" s="21" customFormat="1" ht="110.25">
      <c r="A47" s="57">
        <v>1.34</v>
      </c>
      <c r="B47" s="74" t="s">
        <v>89</v>
      </c>
      <c r="C47" s="33"/>
      <c r="D47" s="69"/>
      <c r="E47" s="69"/>
      <c r="F47" s="69"/>
      <c r="G47" s="69"/>
      <c r="H47" s="69"/>
      <c r="I47" s="69"/>
      <c r="J47" s="69"/>
      <c r="K47" s="69"/>
      <c r="L47" s="69"/>
      <c r="M47" s="69"/>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IA47" s="21">
        <v>1.34</v>
      </c>
      <c r="IB47" s="21" t="s">
        <v>89</v>
      </c>
      <c r="IE47" s="22"/>
      <c r="IF47" s="22"/>
      <c r="IG47" s="22"/>
      <c r="IH47" s="22"/>
      <c r="II47" s="22"/>
    </row>
    <row r="48" spans="1:243" s="21" customFormat="1" ht="42.75">
      <c r="A48" s="57">
        <v>1.35</v>
      </c>
      <c r="B48" s="74" t="s">
        <v>90</v>
      </c>
      <c r="C48" s="33"/>
      <c r="D48" s="33">
        <v>1.5</v>
      </c>
      <c r="E48" s="75" t="s">
        <v>43</v>
      </c>
      <c r="F48" s="76">
        <v>3882.64</v>
      </c>
      <c r="G48" s="43"/>
      <c r="H48" s="37"/>
      <c r="I48" s="38" t="s">
        <v>33</v>
      </c>
      <c r="J48" s="39">
        <f t="shared" si="4"/>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5"/>
        <v>5823.96</v>
      </c>
      <c r="BB48" s="51">
        <f t="shared" si="6"/>
        <v>5823.96</v>
      </c>
      <c r="BC48" s="56" t="str">
        <f t="shared" si="7"/>
        <v>INR  Five Thousand Eight Hundred &amp; Twenty Three  and Paise Ninety Six Only</v>
      </c>
      <c r="IA48" s="21">
        <v>1.35</v>
      </c>
      <c r="IB48" s="21" t="s">
        <v>90</v>
      </c>
      <c r="ID48" s="21">
        <v>1.5</v>
      </c>
      <c r="IE48" s="22" t="s">
        <v>43</v>
      </c>
      <c r="IF48" s="22"/>
      <c r="IG48" s="22"/>
      <c r="IH48" s="22"/>
      <c r="II48" s="22"/>
    </row>
    <row r="49" spans="1:243" s="21" customFormat="1" ht="63">
      <c r="A49" s="57">
        <v>1.36</v>
      </c>
      <c r="B49" s="74" t="s">
        <v>91</v>
      </c>
      <c r="C49" s="33"/>
      <c r="D49" s="69"/>
      <c r="E49" s="69"/>
      <c r="F49" s="69"/>
      <c r="G49" s="69"/>
      <c r="H49" s="69"/>
      <c r="I49" s="69"/>
      <c r="J49" s="69"/>
      <c r="K49" s="69"/>
      <c r="L49" s="69"/>
      <c r="M49" s="69"/>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IA49" s="21">
        <v>1.36</v>
      </c>
      <c r="IB49" s="21" t="s">
        <v>91</v>
      </c>
      <c r="IE49" s="22"/>
      <c r="IF49" s="22"/>
      <c r="IG49" s="22"/>
      <c r="IH49" s="22"/>
      <c r="II49" s="22"/>
    </row>
    <row r="50" spans="1:243" s="21" customFormat="1" ht="42.75">
      <c r="A50" s="57">
        <v>1.37</v>
      </c>
      <c r="B50" s="74" t="s">
        <v>92</v>
      </c>
      <c r="C50" s="33"/>
      <c r="D50" s="33">
        <v>5</v>
      </c>
      <c r="E50" s="75" t="s">
        <v>43</v>
      </c>
      <c r="F50" s="76">
        <v>789.61</v>
      </c>
      <c r="G50" s="43"/>
      <c r="H50" s="37"/>
      <c r="I50" s="38" t="s">
        <v>33</v>
      </c>
      <c r="J50" s="39">
        <f t="shared" si="4"/>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5"/>
        <v>3948.05</v>
      </c>
      <c r="BB50" s="51">
        <f t="shared" si="6"/>
        <v>3948.05</v>
      </c>
      <c r="BC50" s="56" t="str">
        <f t="shared" si="7"/>
        <v>INR  Three Thousand Nine Hundred &amp; Forty Eight  and Paise Five Only</v>
      </c>
      <c r="IA50" s="21">
        <v>1.37</v>
      </c>
      <c r="IB50" s="21" t="s">
        <v>92</v>
      </c>
      <c r="ID50" s="21">
        <v>5</v>
      </c>
      <c r="IE50" s="22" t="s">
        <v>43</v>
      </c>
      <c r="IF50" s="22"/>
      <c r="IG50" s="22"/>
      <c r="IH50" s="22"/>
      <c r="II50" s="22"/>
    </row>
    <row r="51" spans="1:243" s="21" customFormat="1" ht="15.75">
      <c r="A51" s="57">
        <v>1.38</v>
      </c>
      <c r="B51" s="74" t="s">
        <v>93</v>
      </c>
      <c r="C51" s="33"/>
      <c r="D51" s="69"/>
      <c r="E51" s="69"/>
      <c r="F51" s="69"/>
      <c r="G51" s="69"/>
      <c r="H51" s="69"/>
      <c r="I51" s="69"/>
      <c r="J51" s="69"/>
      <c r="K51" s="69"/>
      <c r="L51" s="69"/>
      <c r="M51" s="69"/>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IA51" s="21">
        <v>1.38</v>
      </c>
      <c r="IB51" s="21" t="s">
        <v>93</v>
      </c>
      <c r="IE51" s="22"/>
      <c r="IF51" s="22"/>
      <c r="IG51" s="22"/>
      <c r="IH51" s="22"/>
      <c r="II51" s="22"/>
    </row>
    <row r="52" spans="1:243" s="21" customFormat="1" ht="110.25">
      <c r="A52" s="57">
        <v>1.39</v>
      </c>
      <c r="B52" s="74" t="s">
        <v>94</v>
      </c>
      <c r="C52" s="33"/>
      <c r="D52" s="69"/>
      <c r="E52" s="69"/>
      <c r="F52" s="69"/>
      <c r="G52" s="69"/>
      <c r="H52" s="69"/>
      <c r="I52" s="69"/>
      <c r="J52" s="69"/>
      <c r="K52" s="69"/>
      <c r="L52" s="69"/>
      <c r="M52" s="69"/>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IA52" s="21">
        <v>1.39</v>
      </c>
      <c r="IB52" s="21" t="s">
        <v>94</v>
      </c>
      <c r="IE52" s="22"/>
      <c r="IF52" s="22"/>
      <c r="IG52" s="22"/>
      <c r="IH52" s="22"/>
      <c r="II52" s="22"/>
    </row>
    <row r="53" spans="1:243" s="21" customFormat="1" ht="42.75">
      <c r="A53" s="57">
        <v>1.4</v>
      </c>
      <c r="B53" s="74" t="s">
        <v>95</v>
      </c>
      <c r="C53" s="33"/>
      <c r="D53" s="33">
        <v>70</v>
      </c>
      <c r="E53" s="75" t="s">
        <v>43</v>
      </c>
      <c r="F53" s="76">
        <v>436.96</v>
      </c>
      <c r="G53" s="43"/>
      <c r="H53" s="37"/>
      <c r="I53" s="38" t="s">
        <v>33</v>
      </c>
      <c r="J53" s="39">
        <f t="shared" si="4"/>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 t="shared" si="5"/>
        <v>30587.2</v>
      </c>
      <c r="BB53" s="51">
        <f t="shared" si="6"/>
        <v>30587.2</v>
      </c>
      <c r="BC53" s="56" t="str">
        <f t="shared" si="7"/>
        <v>INR  Thirty Thousand Five Hundred &amp; Eighty Seven  and Paise Twenty Only</v>
      </c>
      <c r="IA53" s="21">
        <v>1.4</v>
      </c>
      <c r="IB53" s="21" t="s">
        <v>95</v>
      </c>
      <c r="ID53" s="21">
        <v>70</v>
      </c>
      <c r="IE53" s="22" t="s">
        <v>43</v>
      </c>
      <c r="IF53" s="22"/>
      <c r="IG53" s="22"/>
      <c r="IH53" s="22"/>
      <c r="II53" s="22"/>
    </row>
    <row r="54" spans="1:243" s="21" customFormat="1" ht="63">
      <c r="A54" s="57">
        <v>1.41</v>
      </c>
      <c r="B54" s="74" t="s">
        <v>96</v>
      </c>
      <c r="C54" s="33"/>
      <c r="D54" s="69"/>
      <c r="E54" s="69"/>
      <c r="F54" s="69"/>
      <c r="G54" s="69"/>
      <c r="H54" s="69"/>
      <c r="I54" s="69"/>
      <c r="J54" s="69"/>
      <c r="K54" s="69"/>
      <c r="L54" s="69"/>
      <c r="M54" s="69"/>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IA54" s="21">
        <v>1.41</v>
      </c>
      <c r="IB54" s="21" t="s">
        <v>96</v>
      </c>
      <c r="IE54" s="22"/>
      <c r="IF54" s="22"/>
      <c r="IG54" s="22"/>
      <c r="IH54" s="22"/>
      <c r="II54" s="22"/>
    </row>
    <row r="55" spans="1:243" s="21" customFormat="1" ht="42.75">
      <c r="A55" s="57">
        <v>1.42</v>
      </c>
      <c r="B55" s="74" t="s">
        <v>97</v>
      </c>
      <c r="C55" s="33"/>
      <c r="D55" s="33">
        <v>4</v>
      </c>
      <c r="E55" s="75" t="s">
        <v>43</v>
      </c>
      <c r="F55" s="76">
        <v>456.95</v>
      </c>
      <c r="G55" s="43"/>
      <c r="H55" s="37"/>
      <c r="I55" s="38" t="s">
        <v>33</v>
      </c>
      <c r="J55" s="39">
        <f t="shared" si="4"/>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 t="shared" si="5"/>
        <v>1827.8</v>
      </c>
      <c r="BB55" s="51">
        <f t="shared" si="6"/>
        <v>1827.8</v>
      </c>
      <c r="BC55" s="56" t="str">
        <f t="shared" si="7"/>
        <v>INR  One Thousand Eight Hundred &amp; Twenty Seven  and Paise Eighty Only</v>
      </c>
      <c r="IA55" s="21">
        <v>1.42</v>
      </c>
      <c r="IB55" s="21" t="s">
        <v>97</v>
      </c>
      <c r="ID55" s="21">
        <v>4</v>
      </c>
      <c r="IE55" s="22" t="s">
        <v>43</v>
      </c>
      <c r="IF55" s="22"/>
      <c r="IG55" s="22"/>
      <c r="IH55" s="22"/>
      <c r="II55" s="22"/>
    </row>
    <row r="56" spans="1:243" s="21" customFormat="1" ht="47.25">
      <c r="A56" s="57">
        <v>1.43</v>
      </c>
      <c r="B56" s="74" t="s">
        <v>98</v>
      </c>
      <c r="C56" s="33"/>
      <c r="D56" s="69"/>
      <c r="E56" s="69"/>
      <c r="F56" s="69"/>
      <c r="G56" s="69"/>
      <c r="H56" s="69"/>
      <c r="I56" s="69"/>
      <c r="J56" s="69"/>
      <c r="K56" s="69"/>
      <c r="L56" s="69"/>
      <c r="M56" s="69"/>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IA56" s="21">
        <v>1.43</v>
      </c>
      <c r="IB56" s="21" t="s">
        <v>98</v>
      </c>
      <c r="IE56" s="22"/>
      <c r="IF56" s="22"/>
      <c r="IG56" s="22"/>
      <c r="IH56" s="22"/>
      <c r="II56" s="22"/>
    </row>
    <row r="57" spans="1:243" s="21" customFormat="1" ht="42.75">
      <c r="A57" s="57">
        <v>1.44</v>
      </c>
      <c r="B57" s="74" t="s">
        <v>99</v>
      </c>
      <c r="C57" s="33"/>
      <c r="D57" s="33">
        <v>60</v>
      </c>
      <c r="E57" s="75" t="s">
        <v>177</v>
      </c>
      <c r="F57" s="76">
        <v>65.89</v>
      </c>
      <c r="G57" s="43"/>
      <c r="H57" s="37"/>
      <c r="I57" s="38" t="s">
        <v>33</v>
      </c>
      <c r="J57" s="39">
        <f t="shared" si="4"/>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5"/>
        <v>3953.4</v>
      </c>
      <c r="BB57" s="51">
        <f t="shared" si="6"/>
        <v>3953.4</v>
      </c>
      <c r="BC57" s="56" t="str">
        <f t="shared" si="7"/>
        <v>INR  Three Thousand Nine Hundred &amp; Fifty Three  and Paise Forty Only</v>
      </c>
      <c r="IA57" s="21">
        <v>1.44</v>
      </c>
      <c r="IB57" s="21" t="s">
        <v>99</v>
      </c>
      <c r="ID57" s="21">
        <v>60</v>
      </c>
      <c r="IE57" s="22" t="s">
        <v>177</v>
      </c>
      <c r="IF57" s="22"/>
      <c r="IG57" s="22"/>
      <c r="IH57" s="22"/>
      <c r="II57" s="22"/>
    </row>
    <row r="58" spans="1:243" s="21" customFormat="1" ht="204.75">
      <c r="A58" s="57">
        <v>1.45</v>
      </c>
      <c r="B58" s="74" t="s">
        <v>100</v>
      </c>
      <c r="C58" s="33"/>
      <c r="D58" s="69"/>
      <c r="E58" s="69"/>
      <c r="F58" s="69"/>
      <c r="G58" s="69"/>
      <c r="H58" s="69"/>
      <c r="I58" s="69"/>
      <c r="J58" s="69"/>
      <c r="K58" s="69"/>
      <c r="L58" s="69"/>
      <c r="M58" s="69"/>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IA58" s="21">
        <v>1.45</v>
      </c>
      <c r="IB58" s="21" t="s">
        <v>100</v>
      </c>
      <c r="IE58" s="22"/>
      <c r="IF58" s="22"/>
      <c r="IG58" s="22"/>
      <c r="IH58" s="22"/>
      <c r="II58" s="22"/>
    </row>
    <row r="59" spans="1:243" s="21" customFormat="1" ht="42.75">
      <c r="A59" s="57">
        <v>1.46</v>
      </c>
      <c r="B59" s="74" t="s">
        <v>51</v>
      </c>
      <c r="C59" s="33"/>
      <c r="D59" s="33">
        <v>10</v>
      </c>
      <c r="E59" s="75" t="s">
        <v>43</v>
      </c>
      <c r="F59" s="76">
        <v>1355.41</v>
      </c>
      <c r="G59" s="43"/>
      <c r="H59" s="37"/>
      <c r="I59" s="38" t="s">
        <v>33</v>
      </c>
      <c r="J59" s="39">
        <f t="shared" si="4"/>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5"/>
        <v>13554.1</v>
      </c>
      <c r="BB59" s="51">
        <f t="shared" si="6"/>
        <v>13554.1</v>
      </c>
      <c r="BC59" s="56" t="str">
        <f t="shared" si="7"/>
        <v>INR  Thirteen Thousand Five Hundred &amp; Fifty Four  and Paise Ten Only</v>
      </c>
      <c r="IA59" s="21">
        <v>1.46</v>
      </c>
      <c r="IB59" s="21" t="s">
        <v>51</v>
      </c>
      <c r="ID59" s="21">
        <v>10</v>
      </c>
      <c r="IE59" s="22" t="s">
        <v>43</v>
      </c>
      <c r="IF59" s="22"/>
      <c r="IG59" s="22"/>
      <c r="IH59" s="22"/>
      <c r="II59" s="22"/>
    </row>
    <row r="60" spans="1:243" s="21" customFormat="1" ht="204.75">
      <c r="A60" s="57">
        <v>1.47</v>
      </c>
      <c r="B60" s="74" t="s">
        <v>101</v>
      </c>
      <c r="C60" s="33"/>
      <c r="D60" s="69"/>
      <c r="E60" s="69"/>
      <c r="F60" s="69"/>
      <c r="G60" s="69"/>
      <c r="H60" s="69"/>
      <c r="I60" s="69"/>
      <c r="J60" s="69"/>
      <c r="K60" s="69"/>
      <c r="L60" s="69"/>
      <c r="M60" s="69"/>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IA60" s="21">
        <v>1.47</v>
      </c>
      <c r="IB60" s="21" t="s">
        <v>101</v>
      </c>
      <c r="IE60" s="22"/>
      <c r="IF60" s="22"/>
      <c r="IG60" s="22"/>
      <c r="IH60" s="22"/>
      <c r="II60" s="22"/>
    </row>
    <row r="61" spans="1:243" s="21" customFormat="1" ht="42.75">
      <c r="A61" s="57">
        <v>1.48</v>
      </c>
      <c r="B61" s="74" t="s">
        <v>51</v>
      </c>
      <c r="C61" s="33"/>
      <c r="D61" s="33">
        <v>60</v>
      </c>
      <c r="E61" s="75" t="s">
        <v>43</v>
      </c>
      <c r="F61" s="76">
        <v>1411.62</v>
      </c>
      <c r="G61" s="43"/>
      <c r="H61" s="37"/>
      <c r="I61" s="38" t="s">
        <v>33</v>
      </c>
      <c r="J61" s="39">
        <f t="shared" si="4"/>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5"/>
        <v>84697.2</v>
      </c>
      <c r="BB61" s="51">
        <f t="shared" si="6"/>
        <v>84697.2</v>
      </c>
      <c r="BC61" s="56" t="str">
        <f t="shared" si="7"/>
        <v>INR  Eighty Four Thousand Six Hundred &amp; Ninety Seven  and Paise Twenty Only</v>
      </c>
      <c r="IA61" s="21">
        <v>1.48</v>
      </c>
      <c r="IB61" s="21" t="s">
        <v>51</v>
      </c>
      <c r="ID61" s="21">
        <v>60</v>
      </c>
      <c r="IE61" s="22" t="s">
        <v>43</v>
      </c>
      <c r="IF61" s="22"/>
      <c r="IG61" s="22"/>
      <c r="IH61" s="22"/>
      <c r="II61" s="22"/>
    </row>
    <row r="62" spans="1:243" s="21" customFormat="1" ht="63">
      <c r="A62" s="57">
        <v>1.49</v>
      </c>
      <c r="B62" s="74" t="s">
        <v>102</v>
      </c>
      <c r="C62" s="33"/>
      <c r="D62" s="33">
        <v>70</v>
      </c>
      <c r="E62" s="75" t="s">
        <v>54</v>
      </c>
      <c r="F62" s="76">
        <v>120.21</v>
      </c>
      <c r="G62" s="43"/>
      <c r="H62" s="37"/>
      <c r="I62" s="38" t="s">
        <v>33</v>
      </c>
      <c r="J62" s="39">
        <f t="shared" si="4"/>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 t="shared" si="5"/>
        <v>8414.7</v>
      </c>
      <c r="BB62" s="51">
        <f t="shared" si="6"/>
        <v>8414.7</v>
      </c>
      <c r="BC62" s="56" t="str">
        <f t="shared" si="7"/>
        <v>INR  Eight Thousand Four Hundred &amp; Fourteen  and Paise Seventy Only</v>
      </c>
      <c r="IA62" s="21">
        <v>1.49</v>
      </c>
      <c r="IB62" s="21" t="s">
        <v>102</v>
      </c>
      <c r="ID62" s="21">
        <v>70</v>
      </c>
      <c r="IE62" s="22" t="s">
        <v>54</v>
      </c>
      <c r="IF62" s="22"/>
      <c r="IG62" s="22"/>
      <c r="IH62" s="22"/>
      <c r="II62" s="22"/>
    </row>
    <row r="63" spans="1:243" s="21" customFormat="1" ht="15.75">
      <c r="A63" s="57">
        <v>1.5</v>
      </c>
      <c r="B63" s="74" t="s">
        <v>103</v>
      </c>
      <c r="C63" s="33"/>
      <c r="D63" s="69"/>
      <c r="E63" s="69"/>
      <c r="F63" s="69"/>
      <c r="G63" s="69"/>
      <c r="H63" s="69"/>
      <c r="I63" s="69"/>
      <c r="J63" s="69"/>
      <c r="K63" s="69"/>
      <c r="L63" s="69"/>
      <c r="M63" s="69"/>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IA63" s="21">
        <v>1.5</v>
      </c>
      <c r="IB63" s="21" t="s">
        <v>103</v>
      </c>
      <c r="IE63" s="22"/>
      <c r="IF63" s="22"/>
      <c r="IG63" s="22"/>
      <c r="IH63" s="22"/>
      <c r="II63" s="22"/>
    </row>
    <row r="64" spans="1:243" s="21" customFormat="1" ht="15.75">
      <c r="A64" s="57">
        <v>1.51</v>
      </c>
      <c r="B64" s="74" t="s">
        <v>104</v>
      </c>
      <c r="C64" s="33"/>
      <c r="D64" s="69"/>
      <c r="E64" s="69"/>
      <c r="F64" s="69"/>
      <c r="G64" s="69"/>
      <c r="H64" s="69"/>
      <c r="I64" s="69"/>
      <c r="J64" s="69"/>
      <c r="K64" s="69"/>
      <c r="L64" s="69"/>
      <c r="M64" s="69"/>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IA64" s="21">
        <v>1.51</v>
      </c>
      <c r="IB64" s="21" t="s">
        <v>104</v>
      </c>
      <c r="IE64" s="22"/>
      <c r="IF64" s="22"/>
      <c r="IG64" s="22"/>
      <c r="IH64" s="22"/>
      <c r="II64" s="22"/>
    </row>
    <row r="65" spans="1:243" s="21" customFormat="1" ht="42.75">
      <c r="A65" s="57">
        <v>1.52</v>
      </c>
      <c r="B65" s="74" t="s">
        <v>105</v>
      </c>
      <c r="C65" s="33"/>
      <c r="D65" s="33">
        <v>10</v>
      </c>
      <c r="E65" s="75" t="s">
        <v>43</v>
      </c>
      <c r="F65" s="76">
        <v>231.08</v>
      </c>
      <c r="G65" s="43"/>
      <c r="H65" s="37"/>
      <c r="I65" s="38" t="s">
        <v>33</v>
      </c>
      <c r="J65" s="39">
        <f t="shared" si="4"/>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5"/>
        <v>2310.8</v>
      </c>
      <c r="BB65" s="51">
        <f t="shared" si="6"/>
        <v>2310.8</v>
      </c>
      <c r="BC65" s="56" t="str">
        <f t="shared" si="7"/>
        <v>INR  Two Thousand Three Hundred &amp; Ten  and Paise Eighty Only</v>
      </c>
      <c r="IA65" s="21">
        <v>1.52</v>
      </c>
      <c r="IB65" s="21" t="s">
        <v>105</v>
      </c>
      <c r="ID65" s="21">
        <v>10</v>
      </c>
      <c r="IE65" s="22" t="s">
        <v>43</v>
      </c>
      <c r="IF65" s="22"/>
      <c r="IG65" s="22"/>
      <c r="IH65" s="22"/>
      <c r="II65" s="22"/>
    </row>
    <row r="66" spans="1:243" s="21" customFormat="1" ht="31.5">
      <c r="A66" s="57">
        <v>1.53</v>
      </c>
      <c r="B66" s="74" t="s">
        <v>106</v>
      </c>
      <c r="C66" s="33"/>
      <c r="D66" s="69"/>
      <c r="E66" s="69"/>
      <c r="F66" s="69"/>
      <c r="G66" s="69"/>
      <c r="H66" s="69"/>
      <c r="I66" s="69"/>
      <c r="J66" s="69"/>
      <c r="K66" s="69"/>
      <c r="L66" s="69"/>
      <c r="M66" s="69"/>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IA66" s="21">
        <v>1.53</v>
      </c>
      <c r="IB66" s="21" t="s">
        <v>106</v>
      </c>
      <c r="IE66" s="22"/>
      <c r="IF66" s="22"/>
      <c r="IG66" s="22"/>
      <c r="IH66" s="22"/>
      <c r="II66" s="22"/>
    </row>
    <row r="67" spans="1:243" s="21" customFormat="1" ht="42.75">
      <c r="A67" s="57">
        <v>1.54</v>
      </c>
      <c r="B67" s="74" t="s">
        <v>105</v>
      </c>
      <c r="C67" s="33"/>
      <c r="D67" s="33">
        <v>10</v>
      </c>
      <c r="E67" s="75" t="s">
        <v>43</v>
      </c>
      <c r="F67" s="76">
        <v>266.46</v>
      </c>
      <c r="G67" s="43"/>
      <c r="H67" s="37"/>
      <c r="I67" s="38" t="s">
        <v>33</v>
      </c>
      <c r="J67" s="39">
        <f t="shared" si="4"/>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 t="shared" si="5"/>
        <v>2664.6</v>
      </c>
      <c r="BB67" s="51">
        <f t="shared" si="6"/>
        <v>2664.6</v>
      </c>
      <c r="BC67" s="56" t="str">
        <f t="shared" si="7"/>
        <v>INR  Two Thousand Six Hundred &amp; Sixty Four  and Paise Sixty Only</v>
      </c>
      <c r="IA67" s="21">
        <v>1.54</v>
      </c>
      <c r="IB67" s="21" t="s">
        <v>105</v>
      </c>
      <c r="ID67" s="21">
        <v>10</v>
      </c>
      <c r="IE67" s="22" t="s">
        <v>43</v>
      </c>
      <c r="IF67" s="22"/>
      <c r="IG67" s="22"/>
      <c r="IH67" s="22"/>
      <c r="II67" s="22"/>
    </row>
    <row r="68" spans="1:243" s="21" customFormat="1" ht="15.75">
      <c r="A68" s="57">
        <v>1.55</v>
      </c>
      <c r="B68" s="74" t="s">
        <v>107</v>
      </c>
      <c r="C68" s="33"/>
      <c r="D68" s="69"/>
      <c r="E68" s="69"/>
      <c r="F68" s="69"/>
      <c r="G68" s="69"/>
      <c r="H68" s="69"/>
      <c r="I68" s="69"/>
      <c r="J68" s="69"/>
      <c r="K68" s="69"/>
      <c r="L68" s="69"/>
      <c r="M68" s="69"/>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IA68" s="21">
        <v>1.55</v>
      </c>
      <c r="IB68" s="21" t="s">
        <v>107</v>
      </c>
      <c r="IE68" s="22"/>
      <c r="IF68" s="22"/>
      <c r="IG68" s="22"/>
      <c r="IH68" s="22"/>
      <c r="II68" s="22"/>
    </row>
    <row r="69" spans="1:243" s="21" customFormat="1" ht="28.5">
      <c r="A69" s="57">
        <v>1.56</v>
      </c>
      <c r="B69" s="74" t="s">
        <v>108</v>
      </c>
      <c r="C69" s="33"/>
      <c r="D69" s="33">
        <v>2</v>
      </c>
      <c r="E69" s="75" t="s">
        <v>43</v>
      </c>
      <c r="F69" s="76">
        <v>199.34</v>
      </c>
      <c r="G69" s="43"/>
      <c r="H69" s="37"/>
      <c r="I69" s="38" t="s">
        <v>33</v>
      </c>
      <c r="J69" s="39">
        <f t="shared" si="4"/>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5"/>
        <v>398.68</v>
      </c>
      <c r="BB69" s="51">
        <f t="shared" si="6"/>
        <v>398.68</v>
      </c>
      <c r="BC69" s="56" t="str">
        <f t="shared" si="7"/>
        <v>INR  Three Hundred &amp; Ninety Eight  and Paise Sixty Eight Only</v>
      </c>
      <c r="IA69" s="21">
        <v>1.56</v>
      </c>
      <c r="IB69" s="21" t="s">
        <v>108</v>
      </c>
      <c r="ID69" s="21">
        <v>2</v>
      </c>
      <c r="IE69" s="22" t="s">
        <v>43</v>
      </c>
      <c r="IF69" s="22"/>
      <c r="IG69" s="22"/>
      <c r="IH69" s="22"/>
      <c r="II69" s="22"/>
    </row>
    <row r="70" spans="1:243" s="21" customFormat="1" ht="94.5">
      <c r="A70" s="57">
        <v>1.57</v>
      </c>
      <c r="B70" s="74" t="s">
        <v>109</v>
      </c>
      <c r="C70" s="33"/>
      <c r="D70" s="69"/>
      <c r="E70" s="69"/>
      <c r="F70" s="69"/>
      <c r="G70" s="69"/>
      <c r="H70" s="69"/>
      <c r="I70" s="69"/>
      <c r="J70" s="69"/>
      <c r="K70" s="69"/>
      <c r="L70" s="69"/>
      <c r="M70" s="69"/>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IA70" s="21">
        <v>1.57</v>
      </c>
      <c r="IB70" s="21" t="s">
        <v>109</v>
      </c>
      <c r="IE70" s="22"/>
      <c r="IF70" s="22"/>
      <c r="IG70" s="22"/>
      <c r="IH70" s="22"/>
      <c r="II70" s="22"/>
    </row>
    <row r="71" spans="1:243" s="21" customFormat="1" ht="28.5">
      <c r="A71" s="57">
        <v>1.58</v>
      </c>
      <c r="B71" s="74" t="s">
        <v>49</v>
      </c>
      <c r="C71" s="33"/>
      <c r="D71" s="33">
        <v>200</v>
      </c>
      <c r="E71" s="75" t="s">
        <v>43</v>
      </c>
      <c r="F71" s="76">
        <v>76.41</v>
      </c>
      <c r="G71" s="43"/>
      <c r="H71" s="37"/>
      <c r="I71" s="38" t="s">
        <v>33</v>
      </c>
      <c r="J71" s="39">
        <f t="shared" si="4"/>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5"/>
        <v>15282</v>
      </c>
      <c r="BB71" s="51">
        <f t="shared" si="6"/>
        <v>15282</v>
      </c>
      <c r="BC71" s="56" t="str">
        <f t="shared" si="7"/>
        <v>INR  Fifteen Thousand Two Hundred &amp; Eighty Two  Only</v>
      </c>
      <c r="IA71" s="21">
        <v>1.58</v>
      </c>
      <c r="IB71" s="21" t="s">
        <v>49</v>
      </c>
      <c r="ID71" s="21">
        <v>200</v>
      </c>
      <c r="IE71" s="22" t="s">
        <v>43</v>
      </c>
      <c r="IF71" s="22"/>
      <c r="IG71" s="22"/>
      <c r="IH71" s="22"/>
      <c r="II71" s="22"/>
    </row>
    <row r="72" spans="1:243" s="21" customFormat="1" ht="47.25">
      <c r="A72" s="57">
        <v>1.59</v>
      </c>
      <c r="B72" s="74" t="s">
        <v>110</v>
      </c>
      <c r="C72" s="33"/>
      <c r="D72" s="69"/>
      <c r="E72" s="69"/>
      <c r="F72" s="69"/>
      <c r="G72" s="69"/>
      <c r="H72" s="69"/>
      <c r="I72" s="69"/>
      <c r="J72" s="69"/>
      <c r="K72" s="69"/>
      <c r="L72" s="69"/>
      <c r="M72" s="69"/>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IA72" s="21">
        <v>1.59</v>
      </c>
      <c r="IB72" s="21" t="s">
        <v>110</v>
      </c>
      <c r="IE72" s="22"/>
      <c r="IF72" s="22"/>
      <c r="IG72" s="22"/>
      <c r="IH72" s="22"/>
      <c r="II72" s="22"/>
    </row>
    <row r="73" spans="1:243" s="21" customFormat="1" ht="28.5">
      <c r="A73" s="57">
        <v>1.6</v>
      </c>
      <c r="B73" s="74" t="s">
        <v>49</v>
      </c>
      <c r="C73" s="33"/>
      <c r="D73" s="33">
        <v>5</v>
      </c>
      <c r="E73" s="75" t="s">
        <v>43</v>
      </c>
      <c r="F73" s="76">
        <v>106.58</v>
      </c>
      <c r="G73" s="43"/>
      <c r="H73" s="37"/>
      <c r="I73" s="38" t="s">
        <v>33</v>
      </c>
      <c r="J73" s="39">
        <f t="shared" si="4"/>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5"/>
        <v>532.9</v>
      </c>
      <c r="BB73" s="51">
        <f t="shared" si="6"/>
        <v>532.9</v>
      </c>
      <c r="BC73" s="56" t="str">
        <f t="shared" si="7"/>
        <v>INR  Five Hundred &amp; Thirty Two  and Paise Ninety Only</v>
      </c>
      <c r="IA73" s="21">
        <v>1.6</v>
      </c>
      <c r="IB73" s="21" t="s">
        <v>49</v>
      </c>
      <c r="ID73" s="21">
        <v>5</v>
      </c>
      <c r="IE73" s="22" t="s">
        <v>43</v>
      </c>
      <c r="IF73" s="22"/>
      <c r="IG73" s="22"/>
      <c r="IH73" s="22"/>
      <c r="II73" s="22"/>
    </row>
    <row r="74" spans="1:243" s="21" customFormat="1" ht="63">
      <c r="A74" s="57">
        <v>1.61</v>
      </c>
      <c r="B74" s="74" t="s">
        <v>111</v>
      </c>
      <c r="C74" s="33"/>
      <c r="D74" s="69"/>
      <c r="E74" s="69"/>
      <c r="F74" s="69"/>
      <c r="G74" s="69"/>
      <c r="H74" s="69"/>
      <c r="I74" s="69"/>
      <c r="J74" s="69"/>
      <c r="K74" s="69"/>
      <c r="L74" s="69"/>
      <c r="M74" s="69"/>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IA74" s="21">
        <v>1.61</v>
      </c>
      <c r="IB74" s="21" t="s">
        <v>111</v>
      </c>
      <c r="IE74" s="22"/>
      <c r="IF74" s="22"/>
      <c r="IG74" s="22"/>
      <c r="IH74" s="22"/>
      <c r="II74" s="22"/>
    </row>
    <row r="75" spans="1:243" s="21" customFormat="1" ht="63">
      <c r="A75" s="57">
        <v>1.62</v>
      </c>
      <c r="B75" s="74" t="s">
        <v>112</v>
      </c>
      <c r="C75" s="33"/>
      <c r="D75" s="33">
        <v>20</v>
      </c>
      <c r="E75" s="75" t="s">
        <v>43</v>
      </c>
      <c r="F75" s="76">
        <v>155.33</v>
      </c>
      <c r="G75" s="43"/>
      <c r="H75" s="37"/>
      <c r="I75" s="38" t="s">
        <v>33</v>
      </c>
      <c r="J75" s="39">
        <f t="shared" si="4"/>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5"/>
        <v>3106.6</v>
      </c>
      <c r="BB75" s="51">
        <f t="shared" si="6"/>
        <v>3106.6</v>
      </c>
      <c r="BC75" s="56" t="str">
        <f t="shared" si="7"/>
        <v>INR  Three Thousand One Hundred &amp; Six  and Paise Sixty Only</v>
      </c>
      <c r="IA75" s="21">
        <v>1.62</v>
      </c>
      <c r="IB75" s="21" t="s">
        <v>112</v>
      </c>
      <c r="ID75" s="21">
        <v>20</v>
      </c>
      <c r="IE75" s="22" t="s">
        <v>43</v>
      </c>
      <c r="IF75" s="22"/>
      <c r="IG75" s="22"/>
      <c r="IH75" s="22"/>
      <c r="II75" s="22"/>
    </row>
    <row r="76" spans="1:243" s="21" customFormat="1" ht="94.5">
      <c r="A76" s="57">
        <v>1.63</v>
      </c>
      <c r="B76" s="74" t="s">
        <v>52</v>
      </c>
      <c r="C76" s="33"/>
      <c r="D76" s="33">
        <v>200</v>
      </c>
      <c r="E76" s="75" t="s">
        <v>43</v>
      </c>
      <c r="F76" s="76">
        <v>100.96</v>
      </c>
      <c r="G76" s="43"/>
      <c r="H76" s="37"/>
      <c r="I76" s="38" t="s">
        <v>33</v>
      </c>
      <c r="J76" s="39">
        <f t="shared" si="4"/>
        <v>1</v>
      </c>
      <c r="K76" s="37" t="s">
        <v>34</v>
      </c>
      <c r="L76" s="37" t="s">
        <v>4</v>
      </c>
      <c r="M76" s="40"/>
      <c r="N76" s="49"/>
      <c r="O76" s="49"/>
      <c r="P76" s="50"/>
      <c r="Q76" s="49"/>
      <c r="R76" s="4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2">
        <f t="shared" si="5"/>
        <v>20192</v>
      </c>
      <c r="BB76" s="51">
        <f t="shared" si="6"/>
        <v>20192</v>
      </c>
      <c r="BC76" s="56" t="str">
        <f t="shared" si="7"/>
        <v>INR  Twenty Thousand One Hundred &amp; Ninety Two  Only</v>
      </c>
      <c r="IA76" s="21">
        <v>1.63</v>
      </c>
      <c r="IB76" s="21" t="s">
        <v>52</v>
      </c>
      <c r="ID76" s="21">
        <v>200</v>
      </c>
      <c r="IE76" s="22" t="s">
        <v>43</v>
      </c>
      <c r="IF76" s="22"/>
      <c r="IG76" s="22"/>
      <c r="IH76" s="22"/>
      <c r="II76" s="22"/>
    </row>
    <row r="77" spans="1:243" s="21" customFormat="1" ht="31.5">
      <c r="A77" s="57">
        <v>1.64</v>
      </c>
      <c r="B77" s="74" t="s">
        <v>113</v>
      </c>
      <c r="C77" s="33"/>
      <c r="D77" s="69"/>
      <c r="E77" s="69"/>
      <c r="F77" s="69"/>
      <c r="G77" s="69"/>
      <c r="H77" s="69"/>
      <c r="I77" s="69"/>
      <c r="J77" s="69"/>
      <c r="K77" s="69"/>
      <c r="L77" s="69"/>
      <c r="M77" s="69"/>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IA77" s="21">
        <v>1.64</v>
      </c>
      <c r="IB77" s="21" t="s">
        <v>113</v>
      </c>
      <c r="IE77" s="22"/>
      <c r="IF77" s="22"/>
      <c r="IG77" s="22"/>
      <c r="IH77" s="22"/>
      <c r="II77" s="22"/>
    </row>
    <row r="78" spans="1:243" s="21" customFormat="1" ht="42.75">
      <c r="A78" s="57">
        <v>1.65</v>
      </c>
      <c r="B78" s="74" t="s">
        <v>114</v>
      </c>
      <c r="C78" s="33"/>
      <c r="D78" s="33">
        <v>121</v>
      </c>
      <c r="E78" s="75" t="s">
        <v>43</v>
      </c>
      <c r="F78" s="76">
        <v>14.69</v>
      </c>
      <c r="G78" s="43"/>
      <c r="H78" s="37"/>
      <c r="I78" s="38" t="s">
        <v>33</v>
      </c>
      <c r="J78" s="39">
        <f t="shared" si="4"/>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 t="shared" si="5"/>
        <v>1777.49</v>
      </c>
      <c r="BB78" s="51">
        <f t="shared" si="6"/>
        <v>1777.49</v>
      </c>
      <c r="BC78" s="56" t="str">
        <f t="shared" si="7"/>
        <v>INR  One Thousand Seven Hundred &amp; Seventy Seven  and Paise Forty Nine Only</v>
      </c>
      <c r="IA78" s="21">
        <v>1.65</v>
      </c>
      <c r="IB78" s="21" t="s">
        <v>114</v>
      </c>
      <c r="ID78" s="21">
        <v>121</v>
      </c>
      <c r="IE78" s="22" t="s">
        <v>43</v>
      </c>
      <c r="IF78" s="22"/>
      <c r="IG78" s="22"/>
      <c r="IH78" s="22"/>
      <c r="II78" s="22"/>
    </row>
    <row r="79" spans="1:243" s="21" customFormat="1" ht="78.75">
      <c r="A79" s="57">
        <v>1.66</v>
      </c>
      <c r="B79" s="74" t="s">
        <v>115</v>
      </c>
      <c r="C79" s="33"/>
      <c r="D79" s="69"/>
      <c r="E79" s="69"/>
      <c r="F79" s="69"/>
      <c r="G79" s="69"/>
      <c r="H79" s="69"/>
      <c r="I79" s="69"/>
      <c r="J79" s="69"/>
      <c r="K79" s="69"/>
      <c r="L79" s="69"/>
      <c r="M79" s="69"/>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IA79" s="21">
        <v>1.66</v>
      </c>
      <c r="IB79" s="21" t="s">
        <v>115</v>
      </c>
      <c r="IE79" s="22"/>
      <c r="IF79" s="22"/>
      <c r="IG79" s="22"/>
      <c r="IH79" s="22"/>
      <c r="II79" s="22"/>
    </row>
    <row r="80" spans="1:243" s="21" customFormat="1" ht="42.75">
      <c r="A80" s="57">
        <v>1.67</v>
      </c>
      <c r="B80" s="74" t="s">
        <v>56</v>
      </c>
      <c r="C80" s="33"/>
      <c r="D80" s="33">
        <v>220</v>
      </c>
      <c r="E80" s="75" t="s">
        <v>43</v>
      </c>
      <c r="F80" s="76">
        <v>47.61</v>
      </c>
      <c r="G80" s="43"/>
      <c r="H80" s="37"/>
      <c r="I80" s="38" t="s">
        <v>33</v>
      </c>
      <c r="J80" s="39">
        <f t="shared" si="4"/>
        <v>1</v>
      </c>
      <c r="K80" s="37" t="s">
        <v>34</v>
      </c>
      <c r="L80" s="37" t="s">
        <v>4</v>
      </c>
      <c r="M80" s="40"/>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 t="shared" si="5"/>
        <v>10474.2</v>
      </c>
      <c r="BB80" s="51">
        <f t="shared" si="6"/>
        <v>10474.2</v>
      </c>
      <c r="BC80" s="56" t="str">
        <f t="shared" si="7"/>
        <v>INR  Ten Thousand Four Hundred &amp; Seventy Four  and Paise Twenty Only</v>
      </c>
      <c r="IA80" s="21">
        <v>1.67</v>
      </c>
      <c r="IB80" s="21" t="s">
        <v>56</v>
      </c>
      <c r="ID80" s="21">
        <v>220</v>
      </c>
      <c r="IE80" s="22" t="s">
        <v>43</v>
      </c>
      <c r="IF80" s="22"/>
      <c r="IG80" s="22"/>
      <c r="IH80" s="22"/>
      <c r="II80" s="22"/>
    </row>
    <row r="81" spans="1:243" s="21" customFormat="1" ht="94.5">
      <c r="A81" s="57">
        <v>1.68</v>
      </c>
      <c r="B81" s="74" t="s">
        <v>116</v>
      </c>
      <c r="C81" s="33"/>
      <c r="D81" s="33">
        <v>200</v>
      </c>
      <c r="E81" s="75" t="s">
        <v>43</v>
      </c>
      <c r="F81" s="77">
        <v>16</v>
      </c>
      <c r="G81" s="43"/>
      <c r="H81" s="37"/>
      <c r="I81" s="38" t="s">
        <v>33</v>
      </c>
      <c r="J81" s="39">
        <f t="shared" si="4"/>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t="shared" si="5"/>
        <v>3200</v>
      </c>
      <c r="BB81" s="51">
        <f t="shared" si="6"/>
        <v>3200</v>
      </c>
      <c r="BC81" s="56" t="str">
        <f t="shared" si="7"/>
        <v>INR  Three Thousand Two Hundred    Only</v>
      </c>
      <c r="IA81" s="21">
        <v>1.68</v>
      </c>
      <c r="IB81" s="21" t="s">
        <v>116</v>
      </c>
      <c r="ID81" s="21">
        <v>200</v>
      </c>
      <c r="IE81" s="22" t="s">
        <v>43</v>
      </c>
      <c r="IF81" s="22"/>
      <c r="IG81" s="22"/>
      <c r="IH81" s="22"/>
      <c r="II81" s="22"/>
    </row>
    <row r="82" spans="1:243" s="21" customFormat="1" ht="63">
      <c r="A82" s="57">
        <v>1.69</v>
      </c>
      <c r="B82" s="74" t="s">
        <v>111</v>
      </c>
      <c r="C82" s="33"/>
      <c r="D82" s="69"/>
      <c r="E82" s="69"/>
      <c r="F82" s="69"/>
      <c r="G82" s="69"/>
      <c r="H82" s="69"/>
      <c r="I82" s="69"/>
      <c r="J82" s="69"/>
      <c r="K82" s="69"/>
      <c r="L82" s="69"/>
      <c r="M82" s="69"/>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IA82" s="21">
        <v>1.69</v>
      </c>
      <c r="IB82" s="21" t="s">
        <v>111</v>
      </c>
      <c r="IE82" s="22"/>
      <c r="IF82" s="22"/>
      <c r="IG82" s="22"/>
      <c r="IH82" s="22"/>
      <c r="II82" s="22"/>
    </row>
    <row r="83" spans="1:243" s="21" customFormat="1" ht="42.75">
      <c r="A83" s="57">
        <v>1.7</v>
      </c>
      <c r="B83" s="74" t="s">
        <v>117</v>
      </c>
      <c r="C83" s="33"/>
      <c r="D83" s="33">
        <v>136</v>
      </c>
      <c r="E83" s="75" t="s">
        <v>43</v>
      </c>
      <c r="F83" s="76">
        <v>70.1</v>
      </c>
      <c r="G83" s="43"/>
      <c r="H83" s="37"/>
      <c r="I83" s="38" t="s">
        <v>33</v>
      </c>
      <c r="J83" s="39">
        <f t="shared" si="4"/>
        <v>1</v>
      </c>
      <c r="K83" s="37" t="s">
        <v>34</v>
      </c>
      <c r="L83" s="37" t="s">
        <v>4</v>
      </c>
      <c r="M83" s="40"/>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 t="shared" si="5"/>
        <v>9533.6</v>
      </c>
      <c r="BB83" s="51">
        <f t="shared" si="6"/>
        <v>9533.6</v>
      </c>
      <c r="BC83" s="56" t="str">
        <f t="shared" si="7"/>
        <v>INR  Nine Thousand Five Hundred &amp; Thirty Three  and Paise Sixty Only</v>
      </c>
      <c r="IA83" s="21">
        <v>1.7</v>
      </c>
      <c r="IB83" s="21" t="s">
        <v>117</v>
      </c>
      <c r="ID83" s="21">
        <v>136</v>
      </c>
      <c r="IE83" s="22" t="s">
        <v>43</v>
      </c>
      <c r="IF83" s="22"/>
      <c r="IG83" s="22"/>
      <c r="IH83" s="22"/>
      <c r="II83" s="22"/>
    </row>
    <row r="84" spans="1:243" s="21" customFormat="1" ht="47.25">
      <c r="A84" s="57">
        <v>1.71</v>
      </c>
      <c r="B84" s="74" t="s">
        <v>118</v>
      </c>
      <c r="C84" s="33"/>
      <c r="D84" s="69"/>
      <c r="E84" s="69"/>
      <c r="F84" s="69"/>
      <c r="G84" s="69"/>
      <c r="H84" s="69"/>
      <c r="I84" s="69"/>
      <c r="J84" s="69"/>
      <c r="K84" s="69"/>
      <c r="L84" s="69"/>
      <c r="M84" s="69"/>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IA84" s="21">
        <v>1.71</v>
      </c>
      <c r="IB84" s="21" t="s">
        <v>118</v>
      </c>
      <c r="IE84" s="22"/>
      <c r="IF84" s="22"/>
      <c r="IG84" s="22"/>
      <c r="IH84" s="22"/>
      <c r="II84" s="22"/>
    </row>
    <row r="85" spans="1:243" s="21" customFormat="1" ht="47.25">
      <c r="A85" s="57">
        <v>1.72</v>
      </c>
      <c r="B85" s="74" t="s">
        <v>119</v>
      </c>
      <c r="C85" s="33"/>
      <c r="D85" s="33">
        <v>80</v>
      </c>
      <c r="E85" s="75" t="s">
        <v>43</v>
      </c>
      <c r="F85" s="76">
        <v>85.71</v>
      </c>
      <c r="G85" s="43"/>
      <c r="H85" s="37"/>
      <c r="I85" s="38" t="s">
        <v>33</v>
      </c>
      <c r="J85" s="39">
        <f t="shared" si="4"/>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5"/>
        <v>6856.8</v>
      </c>
      <c r="BB85" s="51">
        <f t="shared" si="6"/>
        <v>6856.8</v>
      </c>
      <c r="BC85" s="56" t="str">
        <f t="shared" si="7"/>
        <v>INR  Six Thousand Eight Hundred &amp; Fifty Six  and Paise Eighty Only</v>
      </c>
      <c r="IA85" s="21">
        <v>1.72</v>
      </c>
      <c r="IB85" s="21" t="s">
        <v>119</v>
      </c>
      <c r="ID85" s="21">
        <v>80</v>
      </c>
      <c r="IE85" s="22" t="s">
        <v>43</v>
      </c>
      <c r="IF85" s="22"/>
      <c r="IG85" s="22"/>
      <c r="IH85" s="22"/>
      <c r="II85" s="22"/>
    </row>
    <row r="86" spans="1:243" s="21" customFormat="1" ht="15.75">
      <c r="A86" s="57">
        <v>1.73</v>
      </c>
      <c r="B86" s="74" t="s">
        <v>120</v>
      </c>
      <c r="C86" s="33"/>
      <c r="D86" s="69"/>
      <c r="E86" s="69"/>
      <c r="F86" s="69"/>
      <c r="G86" s="69"/>
      <c r="H86" s="69"/>
      <c r="I86" s="69"/>
      <c r="J86" s="69"/>
      <c r="K86" s="69"/>
      <c r="L86" s="69"/>
      <c r="M86" s="69"/>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IA86" s="21">
        <v>1.73</v>
      </c>
      <c r="IB86" s="21" t="s">
        <v>120</v>
      </c>
      <c r="IE86" s="22"/>
      <c r="IF86" s="22"/>
      <c r="IG86" s="22"/>
      <c r="IH86" s="22"/>
      <c r="II86" s="22"/>
    </row>
    <row r="87" spans="1:243" s="21" customFormat="1" ht="108" customHeight="1">
      <c r="A87" s="57">
        <v>1.74</v>
      </c>
      <c r="B87" s="74" t="s">
        <v>121</v>
      </c>
      <c r="C87" s="33"/>
      <c r="D87" s="69"/>
      <c r="E87" s="69"/>
      <c r="F87" s="69"/>
      <c r="G87" s="69"/>
      <c r="H87" s="69"/>
      <c r="I87" s="69"/>
      <c r="J87" s="69"/>
      <c r="K87" s="69"/>
      <c r="L87" s="69"/>
      <c r="M87" s="69"/>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IA87" s="21">
        <v>1.74</v>
      </c>
      <c r="IB87" s="21" t="s">
        <v>121</v>
      </c>
      <c r="IE87" s="22"/>
      <c r="IF87" s="22"/>
      <c r="IG87" s="22"/>
      <c r="IH87" s="22"/>
      <c r="II87" s="22"/>
    </row>
    <row r="88" spans="1:243" s="21" customFormat="1" ht="42.75">
      <c r="A88" s="57">
        <v>1.75</v>
      </c>
      <c r="B88" s="74" t="s">
        <v>122</v>
      </c>
      <c r="C88" s="33"/>
      <c r="D88" s="33">
        <v>10</v>
      </c>
      <c r="E88" s="75" t="s">
        <v>43</v>
      </c>
      <c r="F88" s="76">
        <v>376.68</v>
      </c>
      <c r="G88" s="43"/>
      <c r="H88" s="37"/>
      <c r="I88" s="38" t="s">
        <v>33</v>
      </c>
      <c r="J88" s="39">
        <f aca="true" t="shared" si="8" ref="J87:J143">IF(I88="Less(-)",-1,1)</f>
        <v>1</v>
      </c>
      <c r="K88" s="37" t="s">
        <v>34</v>
      </c>
      <c r="L88" s="37" t="s">
        <v>4</v>
      </c>
      <c r="M88" s="40"/>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 aca="true" t="shared" si="9" ref="BA87:BA143">total_amount_ba($B$2,$D$2,D88,F88,J88,K88,M88)</f>
        <v>3766.8</v>
      </c>
      <c r="BB88" s="51">
        <f aca="true" t="shared" si="10" ref="BB87:BB143">BA88+SUM(N88:AZ88)</f>
        <v>3766.8</v>
      </c>
      <c r="BC88" s="56" t="str">
        <f aca="true" t="shared" si="11" ref="BC87:BC143">SpellNumber(L88,BB88)</f>
        <v>INR  Three Thousand Seven Hundred &amp; Sixty Six  and Paise Eighty Only</v>
      </c>
      <c r="IA88" s="21">
        <v>1.75</v>
      </c>
      <c r="IB88" s="21" t="s">
        <v>122</v>
      </c>
      <c r="ID88" s="21">
        <v>10</v>
      </c>
      <c r="IE88" s="22" t="s">
        <v>43</v>
      </c>
      <c r="IF88" s="22"/>
      <c r="IG88" s="22"/>
      <c r="IH88" s="22"/>
      <c r="II88" s="22"/>
    </row>
    <row r="89" spans="1:243" s="21" customFormat="1" ht="252">
      <c r="A89" s="57">
        <v>1.76</v>
      </c>
      <c r="B89" s="74" t="s">
        <v>123</v>
      </c>
      <c r="C89" s="33"/>
      <c r="D89" s="69"/>
      <c r="E89" s="69"/>
      <c r="F89" s="69"/>
      <c r="G89" s="69"/>
      <c r="H89" s="69"/>
      <c r="I89" s="69"/>
      <c r="J89" s="69"/>
      <c r="K89" s="69"/>
      <c r="L89" s="69"/>
      <c r="M89" s="69"/>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IA89" s="21">
        <v>1.76</v>
      </c>
      <c r="IB89" s="21" t="s">
        <v>123</v>
      </c>
      <c r="IE89" s="22"/>
      <c r="IF89" s="22"/>
      <c r="IG89" s="22"/>
      <c r="IH89" s="22"/>
      <c r="II89" s="22"/>
    </row>
    <row r="90" spans="1:243" s="21" customFormat="1" ht="42.75">
      <c r="A90" s="57">
        <v>1.77</v>
      </c>
      <c r="B90" s="74" t="s">
        <v>124</v>
      </c>
      <c r="C90" s="33"/>
      <c r="D90" s="33">
        <v>1</v>
      </c>
      <c r="E90" s="75" t="s">
        <v>176</v>
      </c>
      <c r="F90" s="76">
        <v>1198.47</v>
      </c>
      <c r="G90" s="43"/>
      <c r="H90" s="37"/>
      <c r="I90" s="38" t="s">
        <v>33</v>
      </c>
      <c r="J90" s="39">
        <f t="shared" si="8"/>
        <v>1</v>
      </c>
      <c r="K90" s="37" t="s">
        <v>34</v>
      </c>
      <c r="L90" s="37" t="s">
        <v>4</v>
      </c>
      <c r="M90" s="40"/>
      <c r="N90" s="49"/>
      <c r="O90" s="49"/>
      <c r="P90" s="50"/>
      <c r="Q90" s="49"/>
      <c r="R90" s="49"/>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2">
        <f t="shared" si="9"/>
        <v>1198.47</v>
      </c>
      <c r="BB90" s="51">
        <f t="shared" si="10"/>
        <v>1198.47</v>
      </c>
      <c r="BC90" s="56" t="str">
        <f t="shared" si="11"/>
        <v>INR  One Thousand One Hundred &amp; Ninety Eight  and Paise Forty Seven Only</v>
      </c>
      <c r="IA90" s="21">
        <v>1.77</v>
      </c>
      <c r="IB90" s="21" t="s">
        <v>124</v>
      </c>
      <c r="ID90" s="21">
        <v>1</v>
      </c>
      <c r="IE90" s="22" t="s">
        <v>176</v>
      </c>
      <c r="IF90" s="22"/>
      <c r="IG90" s="22"/>
      <c r="IH90" s="22"/>
      <c r="II90" s="22"/>
    </row>
    <row r="91" spans="1:243" s="21" customFormat="1" ht="63">
      <c r="A91" s="57">
        <v>1.78</v>
      </c>
      <c r="B91" s="74" t="s">
        <v>125</v>
      </c>
      <c r="C91" s="33"/>
      <c r="D91" s="33">
        <v>60</v>
      </c>
      <c r="E91" s="75" t="s">
        <v>43</v>
      </c>
      <c r="F91" s="76">
        <v>2.19</v>
      </c>
      <c r="G91" s="43"/>
      <c r="H91" s="37"/>
      <c r="I91" s="38" t="s">
        <v>33</v>
      </c>
      <c r="J91" s="39">
        <f t="shared" si="8"/>
        <v>1</v>
      </c>
      <c r="K91" s="37" t="s">
        <v>34</v>
      </c>
      <c r="L91" s="37" t="s">
        <v>4</v>
      </c>
      <c r="M91" s="40"/>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 t="shared" si="9"/>
        <v>131.4</v>
      </c>
      <c r="BB91" s="51">
        <f t="shared" si="10"/>
        <v>131.4</v>
      </c>
      <c r="BC91" s="56" t="str">
        <f t="shared" si="11"/>
        <v>INR  One Hundred &amp; Thirty One  and Paise Forty Only</v>
      </c>
      <c r="IA91" s="21">
        <v>1.78</v>
      </c>
      <c r="IB91" s="21" t="s">
        <v>125</v>
      </c>
      <c r="ID91" s="21">
        <v>60</v>
      </c>
      <c r="IE91" s="22" t="s">
        <v>43</v>
      </c>
      <c r="IF91" s="22"/>
      <c r="IG91" s="22"/>
      <c r="IH91" s="22"/>
      <c r="II91" s="22"/>
    </row>
    <row r="92" spans="1:243" s="21" customFormat="1" ht="126">
      <c r="A92" s="57">
        <v>1.79</v>
      </c>
      <c r="B92" s="74" t="s">
        <v>126</v>
      </c>
      <c r="C92" s="33"/>
      <c r="D92" s="33">
        <v>5</v>
      </c>
      <c r="E92" s="75" t="s">
        <v>176</v>
      </c>
      <c r="F92" s="76">
        <v>261.16</v>
      </c>
      <c r="G92" s="43"/>
      <c r="H92" s="37"/>
      <c r="I92" s="38" t="s">
        <v>33</v>
      </c>
      <c r="J92" s="39">
        <f t="shared" si="8"/>
        <v>1</v>
      </c>
      <c r="K92" s="37" t="s">
        <v>34</v>
      </c>
      <c r="L92" s="37" t="s">
        <v>4</v>
      </c>
      <c r="M92" s="40"/>
      <c r="N92" s="49"/>
      <c r="O92" s="49"/>
      <c r="P92" s="50"/>
      <c r="Q92" s="49"/>
      <c r="R92" s="49"/>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2">
        <f t="shared" si="9"/>
        <v>1305.8</v>
      </c>
      <c r="BB92" s="51">
        <f t="shared" si="10"/>
        <v>1305.8</v>
      </c>
      <c r="BC92" s="56" t="str">
        <f t="shared" si="11"/>
        <v>INR  One Thousand Three Hundred &amp; Five  and Paise Eighty Only</v>
      </c>
      <c r="IA92" s="21">
        <v>1.79</v>
      </c>
      <c r="IB92" s="21" t="s">
        <v>126</v>
      </c>
      <c r="ID92" s="21">
        <v>5</v>
      </c>
      <c r="IE92" s="22" t="s">
        <v>176</v>
      </c>
      <c r="IF92" s="22"/>
      <c r="IG92" s="22"/>
      <c r="IH92" s="22"/>
      <c r="II92" s="22"/>
    </row>
    <row r="93" spans="1:243" s="21" customFormat="1" ht="15.75">
      <c r="A93" s="57">
        <v>1.8</v>
      </c>
      <c r="B93" s="74" t="s">
        <v>127</v>
      </c>
      <c r="C93" s="33"/>
      <c r="D93" s="69"/>
      <c r="E93" s="69"/>
      <c r="F93" s="69"/>
      <c r="G93" s="69"/>
      <c r="H93" s="69"/>
      <c r="I93" s="69"/>
      <c r="J93" s="69"/>
      <c r="K93" s="69"/>
      <c r="L93" s="69"/>
      <c r="M93" s="69"/>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IA93" s="21">
        <v>1.8</v>
      </c>
      <c r="IB93" s="21" t="s">
        <v>127</v>
      </c>
      <c r="IE93" s="22"/>
      <c r="IF93" s="22"/>
      <c r="IG93" s="22"/>
      <c r="IH93" s="22"/>
      <c r="II93" s="22"/>
    </row>
    <row r="94" spans="1:243" s="21" customFormat="1" ht="78.75">
      <c r="A94" s="57">
        <v>1.81</v>
      </c>
      <c r="B94" s="74" t="s">
        <v>128</v>
      </c>
      <c r="C94" s="33"/>
      <c r="D94" s="69"/>
      <c r="E94" s="69"/>
      <c r="F94" s="69"/>
      <c r="G94" s="69"/>
      <c r="H94" s="69"/>
      <c r="I94" s="69"/>
      <c r="J94" s="69"/>
      <c r="K94" s="69"/>
      <c r="L94" s="69"/>
      <c r="M94" s="69"/>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IA94" s="21">
        <v>1.81</v>
      </c>
      <c r="IB94" s="21" t="s">
        <v>128</v>
      </c>
      <c r="IE94" s="22"/>
      <c r="IF94" s="22"/>
      <c r="IG94" s="22"/>
      <c r="IH94" s="22"/>
      <c r="II94" s="22"/>
    </row>
    <row r="95" spans="1:243" s="21" customFormat="1" ht="42.75">
      <c r="A95" s="57">
        <v>1.82</v>
      </c>
      <c r="B95" s="74" t="s">
        <v>129</v>
      </c>
      <c r="C95" s="33"/>
      <c r="D95" s="33">
        <v>3</v>
      </c>
      <c r="E95" s="75" t="s">
        <v>45</v>
      </c>
      <c r="F95" s="76">
        <v>1523.41</v>
      </c>
      <c r="G95" s="43"/>
      <c r="H95" s="37"/>
      <c r="I95" s="38" t="s">
        <v>33</v>
      </c>
      <c r="J95" s="39">
        <f t="shared" si="8"/>
        <v>1</v>
      </c>
      <c r="K95" s="37" t="s">
        <v>34</v>
      </c>
      <c r="L95" s="37" t="s">
        <v>4</v>
      </c>
      <c r="M95" s="40"/>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2">
        <f t="shared" si="9"/>
        <v>4570.23</v>
      </c>
      <c r="BB95" s="51">
        <f t="shared" si="10"/>
        <v>4570.23</v>
      </c>
      <c r="BC95" s="56" t="str">
        <f t="shared" si="11"/>
        <v>INR  Four Thousand Five Hundred &amp; Seventy  and Paise Twenty Three Only</v>
      </c>
      <c r="IA95" s="21">
        <v>1.82</v>
      </c>
      <c r="IB95" s="21" t="s">
        <v>129</v>
      </c>
      <c r="ID95" s="21">
        <v>3</v>
      </c>
      <c r="IE95" s="22" t="s">
        <v>45</v>
      </c>
      <c r="IF95" s="22"/>
      <c r="IG95" s="22"/>
      <c r="IH95" s="22"/>
      <c r="II95" s="22"/>
    </row>
    <row r="96" spans="1:243" s="21" customFormat="1" ht="42.75">
      <c r="A96" s="57">
        <v>1.83</v>
      </c>
      <c r="B96" s="74" t="s">
        <v>130</v>
      </c>
      <c r="C96" s="33"/>
      <c r="D96" s="33">
        <v>7</v>
      </c>
      <c r="E96" s="75" t="s">
        <v>45</v>
      </c>
      <c r="F96" s="76">
        <v>940.64</v>
      </c>
      <c r="G96" s="43"/>
      <c r="H96" s="37"/>
      <c r="I96" s="38" t="s">
        <v>33</v>
      </c>
      <c r="J96" s="39">
        <f t="shared" si="8"/>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9"/>
        <v>6584.48</v>
      </c>
      <c r="BB96" s="51">
        <f t="shared" si="10"/>
        <v>6584.48</v>
      </c>
      <c r="BC96" s="56" t="str">
        <f t="shared" si="11"/>
        <v>INR  Six Thousand Five Hundred &amp; Eighty Four  and Paise Forty Eight Only</v>
      </c>
      <c r="IA96" s="21">
        <v>1.83</v>
      </c>
      <c r="IB96" s="21" t="s">
        <v>130</v>
      </c>
      <c r="ID96" s="21">
        <v>7</v>
      </c>
      <c r="IE96" s="22" t="s">
        <v>45</v>
      </c>
      <c r="IF96" s="22"/>
      <c r="IG96" s="22"/>
      <c r="IH96" s="22"/>
      <c r="II96" s="22"/>
    </row>
    <row r="97" spans="1:243" s="21" customFormat="1" ht="94.5">
      <c r="A97" s="57">
        <v>1.84</v>
      </c>
      <c r="B97" s="74" t="s">
        <v>131</v>
      </c>
      <c r="C97" s="33"/>
      <c r="D97" s="69"/>
      <c r="E97" s="69"/>
      <c r="F97" s="69"/>
      <c r="G97" s="69"/>
      <c r="H97" s="69"/>
      <c r="I97" s="69"/>
      <c r="J97" s="69"/>
      <c r="K97" s="69"/>
      <c r="L97" s="69"/>
      <c r="M97" s="69"/>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IA97" s="21">
        <v>1.84</v>
      </c>
      <c r="IB97" s="21" t="s">
        <v>131</v>
      </c>
      <c r="IE97" s="22"/>
      <c r="IF97" s="22"/>
      <c r="IG97" s="22"/>
      <c r="IH97" s="22"/>
      <c r="II97" s="22"/>
    </row>
    <row r="98" spans="1:243" s="21" customFormat="1" ht="28.5">
      <c r="A98" s="57">
        <v>1.85</v>
      </c>
      <c r="B98" s="74" t="s">
        <v>132</v>
      </c>
      <c r="C98" s="33"/>
      <c r="D98" s="33">
        <v>0.1</v>
      </c>
      <c r="E98" s="75" t="s">
        <v>45</v>
      </c>
      <c r="F98" s="76">
        <v>1288.82</v>
      </c>
      <c r="G98" s="43"/>
      <c r="H98" s="37"/>
      <c r="I98" s="38" t="s">
        <v>33</v>
      </c>
      <c r="J98" s="39">
        <f t="shared" si="8"/>
        <v>1</v>
      </c>
      <c r="K98" s="37" t="s">
        <v>34</v>
      </c>
      <c r="L98" s="37" t="s">
        <v>4</v>
      </c>
      <c r="M98" s="40"/>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 t="shared" si="9"/>
        <v>128.88</v>
      </c>
      <c r="BB98" s="51">
        <f t="shared" si="10"/>
        <v>128.88</v>
      </c>
      <c r="BC98" s="56" t="str">
        <f t="shared" si="11"/>
        <v>INR  One Hundred &amp; Twenty Eight  and Paise Eighty Eight Only</v>
      </c>
      <c r="IA98" s="21">
        <v>1.85</v>
      </c>
      <c r="IB98" s="21" t="s">
        <v>132</v>
      </c>
      <c r="ID98" s="21">
        <v>0.1</v>
      </c>
      <c r="IE98" s="22" t="s">
        <v>45</v>
      </c>
      <c r="IF98" s="22"/>
      <c r="IG98" s="22"/>
      <c r="IH98" s="22"/>
      <c r="II98" s="22"/>
    </row>
    <row r="99" spans="1:243" s="21" customFormat="1" ht="78.75">
      <c r="A99" s="57">
        <v>1.86</v>
      </c>
      <c r="B99" s="74" t="s">
        <v>133</v>
      </c>
      <c r="C99" s="33"/>
      <c r="D99" s="69"/>
      <c r="E99" s="69"/>
      <c r="F99" s="69"/>
      <c r="G99" s="69"/>
      <c r="H99" s="69"/>
      <c r="I99" s="69"/>
      <c r="J99" s="69"/>
      <c r="K99" s="69"/>
      <c r="L99" s="69"/>
      <c r="M99" s="69"/>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IA99" s="21">
        <v>1.86</v>
      </c>
      <c r="IB99" s="21" t="s">
        <v>133</v>
      </c>
      <c r="IE99" s="22"/>
      <c r="IF99" s="22"/>
      <c r="IG99" s="22"/>
      <c r="IH99" s="22"/>
      <c r="II99" s="22"/>
    </row>
    <row r="100" spans="1:243" s="21" customFormat="1" ht="28.5">
      <c r="A100" s="57">
        <v>1.87</v>
      </c>
      <c r="B100" s="74" t="s">
        <v>134</v>
      </c>
      <c r="C100" s="33"/>
      <c r="D100" s="33">
        <v>1</v>
      </c>
      <c r="E100" s="75" t="s">
        <v>176</v>
      </c>
      <c r="F100" s="76">
        <v>240.68</v>
      </c>
      <c r="G100" s="43"/>
      <c r="H100" s="37"/>
      <c r="I100" s="38" t="s">
        <v>33</v>
      </c>
      <c r="J100" s="39">
        <f t="shared" si="8"/>
        <v>1</v>
      </c>
      <c r="K100" s="37" t="s">
        <v>34</v>
      </c>
      <c r="L100" s="37" t="s">
        <v>4</v>
      </c>
      <c r="M100" s="40"/>
      <c r="N100" s="49"/>
      <c r="O100" s="49"/>
      <c r="P100" s="50"/>
      <c r="Q100" s="49"/>
      <c r="R100" s="49"/>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2">
        <f t="shared" si="9"/>
        <v>240.68</v>
      </c>
      <c r="BB100" s="51">
        <f t="shared" si="10"/>
        <v>240.68</v>
      </c>
      <c r="BC100" s="56" t="str">
        <f t="shared" si="11"/>
        <v>INR  Two Hundred &amp; Forty  and Paise Sixty Eight Only</v>
      </c>
      <c r="IA100" s="21">
        <v>1.87</v>
      </c>
      <c r="IB100" s="21" t="s">
        <v>134</v>
      </c>
      <c r="ID100" s="21">
        <v>1</v>
      </c>
      <c r="IE100" s="22" t="s">
        <v>176</v>
      </c>
      <c r="IF100" s="22"/>
      <c r="IG100" s="22"/>
      <c r="IH100" s="22"/>
      <c r="II100" s="22"/>
    </row>
    <row r="101" spans="1:243" s="21" customFormat="1" ht="63">
      <c r="A101" s="57">
        <v>1.88</v>
      </c>
      <c r="B101" s="74" t="s">
        <v>135</v>
      </c>
      <c r="C101" s="33"/>
      <c r="D101" s="69"/>
      <c r="E101" s="69"/>
      <c r="F101" s="69"/>
      <c r="G101" s="69"/>
      <c r="H101" s="69"/>
      <c r="I101" s="69"/>
      <c r="J101" s="69"/>
      <c r="K101" s="69"/>
      <c r="L101" s="69"/>
      <c r="M101" s="69"/>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IA101" s="21">
        <v>1.88</v>
      </c>
      <c r="IB101" s="21" t="s">
        <v>135</v>
      </c>
      <c r="IE101" s="22"/>
      <c r="IF101" s="22"/>
      <c r="IG101" s="22"/>
      <c r="IH101" s="22"/>
      <c r="II101" s="22"/>
    </row>
    <row r="102" spans="1:243" s="21" customFormat="1" ht="16.5" customHeight="1">
      <c r="A102" s="57">
        <v>1.89</v>
      </c>
      <c r="B102" s="74" t="s">
        <v>136</v>
      </c>
      <c r="C102" s="33"/>
      <c r="D102" s="33">
        <v>1</v>
      </c>
      <c r="E102" s="75" t="s">
        <v>43</v>
      </c>
      <c r="F102" s="76">
        <v>48.09</v>
      </c>
      <c r="G102" s="43"/>
      <c r="H102" s="37"/>
      <c r="I102" s="38" t="s">
        <v>33</v>
      </c>
      <c r="J102" s="39">
        <f t="shared" si="8"/>
        <v>1</v>
      </c>
      <c r="K102" s="37" t="s">
        <v>34</v>
      </c>
      <c r="L102" s="37" t="s">
        <v>4</v>
      </c>
      <c r="M102" s="40"/>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 t="shared" si="9"/>
        <v>48.09</v>
      </c>
      <c r="BB102" s="51">
        <f t="shared" si="10"/>
        <v>48.09</v>
      </c>
      <c r="BC102" s="56" t="str">
        <f t="shared" si="11"/>
        <v>INR  Forty Eight and Paise Nine Only</v>
      </c>
      <c r="IA102" s="21">
        <v>1.89</v>
      </c>
      <c r="IB102" s="21" t="s">
        <v>136</v>
      </c>
      <c r="ID102" s="21">
        <v>1</v>
      </c>
      <c r="IE102" s="22" t="s">
        <v>43</v>
      </c>
      <c r="IF102" s="22"/>
      <c r="IG102" s="22"/>
      <c r="IH102" s="22"/>
      <c r="II102" s="22"/>
    </row>
    <row r="103" spans="1:243" s="21" customFormat="1" ht="78.75">
      <c r="A103" s="57">
        <v>1.9</v>
      </c>
      <c r="B103" s="74" t="s">
        <v>137</v>
      </c>
      <c r="C103" s="33"/>
      <c r="D103" s="33">
        <v>20</v>
      </c>
      <c r="E103" s="75" t="s">
        <v>43</v>
      </c>
      <c r="F103" s="76">
        <v>34.2</v>
      </c>
      <c r="G103" s="43"/>
      <c r="H103" s="37"/>
      <c r="I103" s="38" t="s">
        <v>33</v>
      </c>
      <c r="J103" s="39">
        <f t="shared" si="8"/>
        <v>1</v>
      </c>
      <c r="K103" s="37" t="s">
        <v>34</v>
      </c>
      <c r="L103" s="37" t="s">
        <v>4</v>
      </c>
      <c r="M103" s="40"/>
      <c r="N103" s="49"/>
      <c r="O103" s="49"/>
      <c r="P103" s="50"/>
      <c r="Q103" s="49"/>
      <c r="R103" s="49"/>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2">
        <f t="shared" si="9"/>
        <v>684</v>
      </c>
      <c r="BB103" s="51">
        <f t="shared" si="10"/>
        <v>684</v>
      </c>
      <c r="BC103" s="56" t="str">
        <f t="shared" si="11"/>
        <v>INR  Six Hundred &amp; Eighty Four  Only</v>
      </c>
      <c r="IA103" s="21">
        <v>1.9</v>
      </c>
      <c r="IB103" s="21" t="s">
        <v>137</v>
      </c>
      <c r="ID103" s="21">
        <v>20</v>
      </c>
      <c r="IE103" s="22" t="s">
        <v>43</v>
      </c>
      <c r="IF103" s="22"/>
      <c r="IG103" s="22"/>
      <c r="IH103" s="22"/>
      <c r="II103" s="22"/>
    </row>
    <row r="104" spans="1:243" s="21" customFormat="1" ht="141.75">
      <c r="A104" s="57">
        <v>1.91</v>
      </c>
      <c r="B104" s="74" t="s">
        <v>138</v>
      </c>
      <c r="C104" s="33"/>
      <c r="D104" s="33">
        <v>11</v>
      </c>
      <c r="E104" s="75" t="s">
        <v>45</v>
      </c>
      <c r="F104" s="76">
        <v>121.74</v>
      </c>
      <c r="G104" s="43"/>
      <c r="H104" s="37"/>
      <c r="I104" s="38" t="s">
        <v>33</v>
      </c>
      <c r="J104" s="39">
        <f t="shared" si="8"/>
        <v>1</v>
      </c>
      <c r="K104" s="37" t="s">
        <v>34</v>
      </c>
      <c r="L104" s="37" t="s">
        <v>4</v>
      </c>
      <c r="M104" s="40"/>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 t="shared" si="9"/>
        <v>1339.14</v>
      </c>
      <c r="BB104" s="51">
        <f t="shared" si="10"/>
        <v>1339.14</v>
      </c>
      <c r="BC104" s="56" t="str">
        <f t="shared" si="11"/>
        <v>INR  One Thousand Three Hundred &amp; Thirty Nine  and Paise Fourteen Only</v>
      </c>
      <c r="IA104" s="21">
        <v>1.91</v>
      </c>
      <c r="IB104" s="21" t="s">
        <v>138</v>
      </c>
      <c r="ID104" s="21">
        <v>11</v>
      </c>
      <c r="IE104" s="22" t="s">
        <v>45</v>
      </c>
      <c r="IF104" s="22"/>
      <c r="IG104" s="22"/>
      <c r="IH104" s="22"/>
      <c r="II104" s="22"/>
    </row>
    <row r="105" spans="1:243" s="21" customFormat="1" ht="15.75">
      <c r="A105" s="57">
        <v>1.92</v>
      </c>
      <c r="B105" s="74" t="s">
        <v>139</v>
      </c>
      <c r="C105" s="33"/>
      <c r="D105" s="69"/>
      <c r="E105" s="69"/>
      <c r="F105" s="69"/>
      <c r="G105" s="69"/>
      <c r="H105" s="69"/>
      <c r="I105" s="69"/>
      <c r="J105" s="69"/>
      <c r="K105" s="69"/>
      <c r="L105" s="69"/>
      <c r="M105" s="69"/>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IA105" s="21">
        <v>1.92</v>
      </c>
      <c r="IB105" s="21" t="s">
        <v>139</v>
      </c>
      <c r="IE105" s="22"/>
      <c r="IF105" s="22"/>
      <c r="IG105" s="22"/>
      <c r="IH105" s="22"/>
      <c r="II105" s="22"/>
    </row>
    <row r="106" spans="1:243" s="21" customFormat="1" ht="94.5">
      <c r="A106" s="57">
        <v>1.93</v>
      </c>
      <c r="B106" s="74" t="s">
        <v>140</v>
      </c>
      <c r="C106" s="33"/>
      <c r="D106" s="33">
        <v>1</v>
      </c>
      <c r="E106" s="75" t="s">
        <v>176</v>
      </c>
      <c r="F106" s="76">
        <v>260.89</v>
      </c>
      <c r="G106" s="43"/>
      <c r="H106" s="37"/>
      <c r="I106" s="38" t="s">
        <v>33</v>
      </c>
      <c r="J106" s="39">
        <f t="shared" si="8"/>
        <v>1</v>
      </c>
      <c r="K106" s="37" t="s">
        <v>34</v>
      </c>
      <c r="L106" s="37" t="s">
        <v>4</v>
      </c>
      <c r="M106" s="40"/>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 t="shared" si="9"/>
        <v>260.89</v>
      </c>
      <c r="BB106" s="51">
        <f t="shared" si="10"/>
        <v>260.89</v>
      </c>
      <c r="BC106" s="56" t="str">
        <f t="shared" si="11"/>
        <v>INR  Two Hundred &amp; Sixty  and Paise Eighty Nine Only</v>
      </c>
      <c r="IA106" s="21">
        <v>1.93</v>
      </c>
      <c r="IB106" s="21" t="s">
        <v>140</v>
      </c>
      <c r="ID106" s="21">
        <v>1</v>
      </c>
      <c r="IE106" s="22" t="s">
        <v>176</v>
      </c>
      <c r="IF106" s="22"/>
      <c r="IG106" s="22"/>
      <c r="IH106" s="22"/>
      <c r="II106" s="22"/>
    </row>
    <row r="107" spans="1:243" s="21" customFormat="1" ht="47.25">
      <c r="A107" s="57">
        <v>1.94</v>
      </c>
      <c r="B107" s="74" t="s">
        <v>141</v>
      </c>
      <c r="C107" s="33"/>
      <c r="D107" s="69"/>
      <c r="E107" s="69"/>
      <c r="F107" s="69"/>
      <c r="G107" s="69"/>
      <c r="H107" s="69"/>
      <c r="I107" s="69"/>
      <c r="J107" s="69"/>
      <c r="K107" s="69"/>
      <c r="L107" s="69"/>
      <c r="M107" s="69"/>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IA107" s="21">
        <v>1.94</v>
      </c>
      <c r="IB107" s="21" t="s">
        <v>141</v>
      </c>
      <c r="IE107" s="22"/>
      <c r="IF107" s="22"/>
      <c r="IG107" s="22"/>
      <c r="IH107" s="22"/>
      <c r="II107" s="22"/>
    </row>
    <row r="108" spans="1:243" s="21" customFormat="1" ht="15.75">
      <c r="A108" s="57">
        <v>1.95</v>
      </c>
      <c r="B108" s="74" t="s">
        <v>142</v>
      </c>
      <c r="C108" s="33"/>
      <c r="D108" s="69"/>
      <c r="E108" s="69"/>
      <c r="F108" s="69"/>
      <c r="G108" s="69"/>
      <c r="H108" s="69"/>
      <c r="I108" s="69"/>
      <c r="J108" s="69"/>
      <c r="K108" s="69"/>
      <c r="L108" s="69"/>
      <c r="M108" s="69"/>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IA108" s="21">
        <v>1.95</v>
      </c>
      <c r="IB108" s="21" t="s">
        <v>142</v>
      </c>
      <c r="IE108" s="22"/>
      <c r="IF108" s="22"/>
      <c r="IG108" s="22"/>
      <c r="IH108" s="22"/>
      <c r="II108" s="22"/>
    </row>
    <row r="109" spans="1:243" s="21" customFormat="1" ht="28.5">
      <c r="A109" s="57">
        <v>1.96</v>
      </c>
      <c r="B109" s="74" t="s">
        <v>143</v>
      </c>
      <c r="C109" s="33"/>
      <c r="D109" s="33">
        <v>4</v>
      </c>
      <c r="E109" s="75" t="s">
        <v>176</v>
      </c>
      <c r="F109" s="76">
        <v>88.65</v>
      </c>
      <c r="G109" s="43"/>
      <c r="H109" s="37"/>
      <c r="I109" s="38" t="s">
        <v>33</v>
      </c>
      <c r="J109" s="39">
        <f t="shared" si="8"/>
        <v>1</v>
      </c>
      <c r="K109" s="37" t="s">
        <v>34</v>
      </c>
      <c r="L109" s="37" t="s">
        <v>4</v>
      </c>
      <c r="M109" s="40"/>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2">
        <f t="shared" si="9"/>
        <v>354.6</v>
      </c>
      <c r="BB109" s="51">
        <f t="shared" si="10"/>
        <v>354.6</v>
      </c>
      <c r="BC109" s="56" t="str">
        <f t="shared" si="11"/>
        <v>INR  Three Hundred &amp; Fifty Four  and Paise Sixty Only</v>
      </c>
      <c r="IA109" s="21">
        <v>1.96</v>
      </c>
      <c r="IB109" s="21" t="s">
        <v>143</v>
      </c>
      <c r="ID109" s="21">
        <v>4</v>
      </c>
      <c r="IE109" s="22" t="s">
        <v>176</v>
      </c>
      <c r="IF109" s="22"/>
      <c r="IG109" s="22"/>
      <c r="IH109" s="22"/>
      <c r="II109" s="22"/>
    </row>
    <row r="110" spans="1:243" s="21" customFormat="1" ht="31.5">
      <c r="A110" s="57">
        <v>1.97</v>
      </c>
      <c r="B110" s="74" t="s">
        <v>144</v>
      </c>
      <c r="C110" s="33"/>
      <c r="D110" s="69"/>
      <c r="E110" s="69"/>
      <c r="F110" s="69"/>
      <c r="G110" s="69"/>
      <c r="H110" s="69"/>
      <c r="I110" s="69"/>
      <c r="J110" s="69"/>
      <c r="K110" s="69"/>
      <c r="L110" s="69"/>
      <c r="M110" s="69"/>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IA110" s="21">
        <v>1.97</v>
      </c>
      <c r="IB110" s="21" t="s">
        <v>144</v>
      </c>
      <c r="IE110" s="22"/>
      <c r="IF110" s="22"/>
      <c r="IG110" s="22"/>
      <c r="IH110" s="22"/>
      <c r="II110" s="22"/>
    </row>
    <row r="111" spans="1:243" s="21" customFormat="1" ht="15.75">
      <c r="A111" s="57">
        <v>1.98</v>
      </c>
      <c r="B111" s="74" t="s">
        <v>145</v>
      </c>
      <c r="C111" s="33"/>
      <c r="D111" s="69"/>
      <c r="E111" s="69"/>
      <c r="F111" s="69"/>
      <c r="G111" s="69"/>
      <c r="H111" s="69"/>
      <c r="I111" s="69"/>
      <c r="J111" s="69"/>
      <c r="K111" s="69"/>
      <c r="L111" s="69"/>
      <c r="M111" s="69"/>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IA111" s="21">
        <v>1.98</v>
      </c>
      <c r="IB111" s="21" t="s">
        <v>145</v>
      </c>
      <c r="IE111" s="22"/>
      <c r="IF111" s="22"/>
      <c r="IG111" s="22"/>
      <c r="IH111" s="22"/>
      <c r="II111" s="22"/>
    </row>
    <row r="112" spans="1:243" s="21" customFormat="1" ht="31.5">
      <c r="A112" s="57">
        <v>1.99</v>
      </c>
      <c r="B112" s="74" t="s">
        <v>146</v>
      </c>
      <c r="C112" s="33"/>
      <c r="D112" s="33">
        <v>5</v>
      </c>
      <c r="E112" s="75" t="s">
        <v>177</v>
      </c>
      <c r="F112" s="76">
        <v>884</v>
      </c>
      <c r="G112" s="43"/>
      <c r="H112" s="37"/>
      <c r="I112" s="38" t="s">
        <v>33</v>
      </c>
      <c r="J112" s="39">
        <f t="shared" si="8"/>
        <v>1</v>
      </c>
      <c r="K112" s="37" t="s">
        <v>34</v>
      </c>
      <c r="L112" s="37" t="s">
        <v>4</v>
      </c>
      <c r="M112" s="40"/>
      <c r="N112" s="49"/>
      <c r="O112" s="49"/>
      <c r="P112" s="50"/>
      <c r="Q112" s="49"/>
      <c r="R112" s="49"/>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2">
        <f t="shared" si="9"/>
        <v>4420</v>
      </c>
      <c r="BB112" s="51">
        <f t="shared" si="10"/>
        <v>4420</v>
      </c>
      <c r="BC112" s="56" t="str">
        <f t="shared" si="11"/>
        <v>INR  Four Thousand Four Hundred &amp; Twenty  Only</v>
      </c>
      <c r="IA112" s="21">
        <v>1.99</v>
      </c>
      <c r="IB112" s="21" t="s">
        <v>146</v>
      </c>
      <c r="ID112" s="21">
        <v>5</v>
      </c>
      <c r="IE112" s="22" t="s">
        <v>177</v>
      </c>
      <c r="IF112" s="22"/>
      <c r="IG112" s="22"/>
      <c r="IH112" s="22"/>
      <c r="II112" s="22"/>
    </row>
    <row r="113" spans="1:243" s="21" customFormat="1" ht="15.75">
      <c r="A113" s="57">
        <v>2</v>
      </c>
      <c r="B113" s="74" t="s">
        <v>147</v>
      </c>
      <c r="C113" s="33"/>
      <c r="D113" s="69"/>
      <c r="E113" s="69"/>
      <c r="F113" s="69"/>
      <c r="G113" s="69"/>
      <c r="H113" s="69"/>
      <c r="I113" s="69"/>
      <c r="J113" s="69"/>
      <c r="K113" s="69"/>
      <c r="L113" s="69"/>
      <c r="M113" s="69"/>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IA113" s="21">
        <v>2</v>
      </c>
      <c r="IB113" s="21" t="s">
        <v>147</v>
      </c>
      <c r="IE113" s="22"/>
      <c r="IF113" s="22"/>
      <c r="IG113" s="22"/>
      <c r="IH113" s="22"/>
      <c r="II113" s="22"/>
    </row>
    <row r="114" spans="1:243" s="21" customFormat="1" ht="15.75">
      <c r="A114" s="57">
        <v>2.01</v>
      </c>
      <c r="B114" s="74" t="s">
        <v>80</v>
      </c>
      <c r="C114" s="33"/>
      <c r="D114" s="69"/>
      <c r="E114" s="69"/>
      <c r="F114" s="69"/>
      <c r="G114" s="69"/>
      <c r="H114" s="69"/>
      <c r="I114" s="69"/>
      <c r="J114" s="69"/>
      <c r="K114" s="69"/>
      <c r="L114" s="69"/>
      <c r="M114" s="69"/>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IA114" s="21">
        <v>2.01</v>
      </c>
      <c r="IB114" s="21" t="s">
        <v>80</v>
      </c>
      <c r="IE114" s="22"/>
      <c r="IF114" s="22"/>
      <c r="IG114" s="22"/>
      <c r="IH114" s="22"/>
      <c r="II114" s="22"/>
    </row>
    <row r="115" spans="1:243" s="21" customFormat="1" ht="28.5">
      <c r="A115" s="57">
        <v>2.02</v>
      </c>
      <c r="B115" s="74" t="s">
        <v>148</v>
      </c>
      <c r="C115" s="33"/>
      <c r="D115" s="33">
        <v>1</v>
      </c>
      <c r="E115" s="75" t="s">
        <v>176</v>
      </c>
      <c r="F115" s="76">
        <v>320.3</v>
      </c>
      <c r="G115" s="43"/>
      <c r="H115" s="37"/>
      <c r="I115" s="38" t="s">
        <v>33</v>
      </c>
      <c r="J115" s="39">
        <f t="shared" si="8"/>
        <v>1</v>
      </c>
      <c r="K115" s="37" t="s">
        <v>34</v>
      </c>
      <c r="L115" s="37" t="s">
        <v>4</v>
      </c>
      <c r="M115" s="40"/>
      <c r="N115" s="49"/>
      <c r="O115" s="49"/>
      <c r="P115" s="50"/>
      <c r="Q115" s="49"/>
      <c r="R115" s="49"/>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2">
        <f t="shared" si="9"/>
        <v>320.3</v>
      </c>
      <c r="BB115" s="51">
        <f t="shared" si="10"/>
        <v>320.3</v>
      </c>
      <c r="BC115" s="56" t="str">
        <f t="shared" si="11"/>
        <v>INR  Three Hundred &amp; Twenty  and Paise Thirty Only</v>
      </c>
      <c r="IA115" s="21">
        <v>2.02</v>
      </c>
      <c r="IB115" s="21" t="s">
        <v>148</v>
      </c>
      <c r="ID115" s="21">
        <v>1</v>
      </c>
      <c r="IE115" s="22" t="s">
        <v>176</v>
      </c>
      <c r="IF115" s="22"/>
      <c r="IG115" s="22"/>
      <c r="IH115" s="22"/>
      <c r="II115" s="22"/>
    </row>
    <row r="116" spans="1:243" s="21" customFormat="1" ht="47.25">
      <c r="A116" s="57">
        <v>2.03</v>
      </c>
      <c r="B116" s="74" t="s">
        <v>149</v>
      </c>
      <c r="C116" s="33"/>
      <c r="D116" s="69"/>
      <c r="E116" s="69"/>
      <c r="F116" s="69"/>
      <c r="G116" s="69"/>
      <c r="H116" s="69"/>
      <c r="I116" s="69"/>
      <c r="J116" s="69"/>
      <c r="K116" s="69"/>
      <c r="L116" s="69"/>
      <c r="M116" s="69"/>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IA116" s="21">
        <v>2.03</v>
      </c>
      <c r="IB116" s="21" t="s">
        <v>149</v>
      </c>
      <c r="IE116" s="22"/>
      <c r="IF116" s="22"/>
      <c r="IG116" s="22"/>
      <c r="IH116" s="22"/>
      <c r="II116" s="22"/>
    </row>
    <row r="117" spans="1:243" s="21" customFormat="1" ht="42.75">
      <c r="A117" s="57">
        <v>2.04</v>
      </c>
      <c r="B117" s="74" t="s">
        <v>80</v>
      </c>
      <c r="C117" s="33"/>
      <c r="D117" s="33">
        <v>4</v>
      </c>
      <c r="E117" s="75" t="s">
        <v>176</v>
      </c>
      <c r="F117" s="76">
        <v>422.14</v>
      </c>
      <c r="G117" s="43"/>
      <c r="H117" s="37"/>
      <c r="I117" s="38" t="s">
        <v>33</v>
      </c>
      <c r="J117" s="39">
        <f t="shared" si="8"/>
        <v>1</v>
      </c>
      <c r="K117" s="37" t="s">
        <v>34</v>
      </c>
      <c r="L117" s="37" t="s">
        <v>4</v>
      </c>
      <c r="M117" s="40"/>
      <c r="N117" s="49"/>
      <c r="O117" s="49"/>
      <c r="P117" s="50"/>
      <c r="Q117" s="49"/>
      <c r="R117" s="49"/>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2">
        <f t="shared" si="9"/>
        <v>1688.56</v>
      </c>
      <c r="BB117" s="51">
        <f t="shared" si="10"/>
        <v>1688.56</v>
      </c>
      <c r="BC117" s="56" t="str">
        <f t="shared" si="11"/>
        <v>INR  One Thousand Six Hundred &amp; Eighty Eight  and Paise Fifty Six Only</v>
      </c>
      <c r="IA117" s="21">
        <v>2.04</v>
      </c>
      <c r="IB117" s="21" t="s">
        <v>80</v>
      </c>
      <c r="ID117" s="21">
        <v>4</v>
      </c>
      <c r="IE117" s="22" t="s">
        <v>176</v>
      </c>
      <c r="IF117" s="22"/>
      <c r="IG117" s="22"/>
      <c r="IH117" s="22"/>
      <c r="II117" s="22"/>
    </row>
    <row r="118" spans="1:243" s="21" customFormat="1" ht="94.5">
      <c r="A118" s="57">
        <v>2.05</v>
      </c>
      <c r="B118" s="74" t="s">
        <v>150</v>
      </c>
      <c r="C118" s="33"/>
      <c r="D118" s="69"/>
      <c r="E118" s="69"/>
      <c r="F118" s="69"/>
      <c r="G118" s="69"/>
      <c r="H118" s="69"/>
      <c r="I118" s="69"/>
      <c r="J118" s="69"/>
      <c r="K118" s="69"/>
      <c r="L118" s="69"/>
      <c r="M118" s="69"/>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IA118" s="21">
        <v>2.05</v>
      </c>
      <c r="IB118" s="21" t="s">
        <v>150</v>
      </c>
      <c r="IE118" s="22"/>
      <c r="IF118" s="22"/>
      <c r="IG118" s="22"/>
      <c r="IH118" s="22"/>
      <c r="II118" s="22"/>
    </row>
    <row r="119" spans="1:243" s="21" customFormat="1" ht="15.75">
      <c r="A119" s="57">
        <v>2.06</v>
      </c>
      <c r="B119" s="74" t="s">
        <v>151</v>
      </c>
      <c r="C119" s="33"/>
      <c r="D119" s="69"/>
      <c r="E119" s="69"/>
      <c r="F119" s="69"/>
      <c r="G119" s="69"/>
      <c r="H119" s="69"/>
      <c r="I119" s="69"/>
      <c r="J119" s="69"/>
      <c r="K119" s="69"/>
      <c r="L119" s="69"/>
      <c r="M119" s="69"/>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IA119" s="21">
        <v>2.06</v>
      </c>
      <c r="IB119" s="21" t="s">
        <v>151</v>
      </c>
      <c r="IE119" s="22"/>
      <c r="IF119" s="22"/>
      <c r="IG119" s="22"/>
      <c r="IH119" s="22"/>
      <c r="II119" s="22"/>
    </row>
    <row r="120" spans="1:243" s="21" customFormat="1" ht="42.75">
      <c r="A120" s="57">
        <v>2.07</v>
      </c>
      <c r="B120" s="74" t="s">
        <v>152</v>
      </c>
      <c r="C120" s="33"/>
      <c r="D120" s="33">
        <v>1</v>
      </c>
      <c r="E120" s="75" t="s">
        <v>176</v>
      </c>
      <c r="F120" s="76">
        <v>1326.22</v>
      </c>
      <c r="G120" s="43"/>
      <c r="H120" s="37"/>
      <c r="I120" s="38" t="s">
        <v>33</v>
      </c>
      <c r="J120" s="39">
        <f t="shared" si="8"/>
        <v>1</v>
      </c>
      <c r="K120" s="37" t="s">
        <v>34</v>
      </c>
      <c r="L120" s="37" t="s">
        <v>4</v>
      </c>
      <c r="M120" s="40"/>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 t="shared" si="9"/>
        <v>1326.22</v>
      </c>
      <c r="BB120" s="51">
        <f t="shared" si="10"/>
        <v>1326.22</v>
      </c>
      <c r="BC120" s="56" t="str">
        <f t="shared" si="11"/>
        <v>INR  One Thousand Three Hundred &amp; Twenty Six  and Paise Twenty Two Only</v>
      </c>
      <c r="IA120" s="21">
        <v>2.07</v>
      </c>
      <c r="IB120" s="21" t="s">
        <v>152</v>
      </c>
      <c r="ID120" s="21">
        <v>1</v>
      </c>
      <c r="IE120" s="22" t="s">
        <v>176</v>
      </c>
      <c r="IF120" s="22"/>
      <c r="IG120" s="22"/>
      <c r="IH120" s="22"/>
      <c r="II120" s="22"/>
    </row>
    <row r="121" spans="1:243" s="21" customFormat="1" ht="15.75">
      <c r="A121" s="57">
        <v>2.08</v>
      </c>
      <c r="B121" s="74" t="s">
        <v>153</v>
      </c>
      <c r="C121" s="33"/>
      <c r="D121" s="69"/>
      <c r="E121" s="69"/>
      <c r="F121" s="69"/>
      <c r="G121" s="69"/>
      <c r="H121" s="69"/>
      <c r="I121" s="69"/>
      <c r="J121" s="69"/>
      <c r="K121" s="69"/>
      <c r="L121" s="69"/>
      <c r="M121" s="69"/>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IA121" s="21">
        <v>2.08</v>
      </c>
      <c r="IB121" s="21" t="s">
        <v>153</v>
      </c>
      <c r="IE121" s="22"/>
      <c r="IF121" s="22"/>
      <c r="IG121" s="22"/>
      <c r="IH121" s="22"/>
      <c r="II121" s="22"/>
    </row>
    <row r="122" spans="1:243" s="21" customFormat="1" ht="31.5">
      <c r="A122" s="57">
        <v>2.09</v>
      </c>
      <c r="B122" s="74" t="s">
        <v>154</v>
      </c>
      <c r="C122" s="33"/>
      <c r="D122" s="69"/>
      <c r="E122" s="69"/>
      <c r="F122" s="69"/>
      <c r="G122" s="69"/>
      <c r="H122" s="69"/>
      <c r="I122" s="69"/>
      <c r="J122" s="69"/>
      <c r="K122" s="69"/>
      <c r="L122" s="69"/>
      <c r="M122" s="69"/>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IA122" s="21">
        <v>2.09</v>
      </c>
      <c r="IB122" s="21" t="s">
        <v>154</v>
      </c>
      <c r="IE122" s="22"/>
      <c r="IF122" s="22"/>
      <c r="IG122" s="22"/>
      <c r="IH122" s="22"/>
      <c r="II122" s="22"/>
    </row>
    <row r="123" spans="1:243" s="21" customFormat="1" ht="15.75">
      <c r="A123" s="57">
        <v>2.1</v>
      </c>
      <c r="B123" s="74" t="s">
        <v>155</v>
      </c>
      <c r="C123" s="33"/>
      <c r="D123" s="69"/>
      <c r="E123" s="69"/>
      <c r="F123" s="69"/>
      <c r="G123" s="69"/>
      <c r="H123" s="69"/>
      <c r="I123" s="69"/>
      <c r="J123" s="69"/>
      <c r="K123" s="69"/>
      <c r="L123" s="69"/>
      <c r="M123" s="69"/>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IA123" s="21">
        <v>2.1</v>
      </c>
      <c r="IB123" s="21" t="s">
        <v>155</v>
      </c>
      <c r="IE123" s="22"/>
      <c r="IF123" s="22"/>
      <c r="IG123" s="22"/>
      <c r="IH123" s="22"/>
      <c r="II123" s="22"/>
    </row>
    <row r="124" spans="1:243" s="21" customFormat="1" ht="28.5">
      <c r="A124" s="57">
        <v>2.11</v>
      </c>
      <c r="B124" s="74" t="s">
        <v>156</v>
      </c>
      <c r="C124" s="33"/>
      <c r="D124" s="33">
        <v>2</v>
      </c>
      <c r="E124" s="75" t="s">
        <v>176</v>
      </c>
      <c r="F124" s="76">
        <v>72.78</v>
      </c>
      <c r="G124" s="43"/>
      <c r="H124" s="37"/>
      <c r="I124" s="38" t="s">
        <v>33</v>
      </c>
      <c r="J124" s="39">
        <f t="shared" si="8"/>
        <v>1</v>
      </c>
      <c r="K124" s="37" t="s">
        <v>34</v>
      </c>
      <c r="L124" s="37" t="s">
        <v>4</v>
      </c>
      <c r="M124" s="40"/>
      <c r="N124" s="49"/>
      <c r="O124" s="49"/>
      <c r="P124" s="50"/>
      <c r="Q124" s="49"/>
      <c r="R124" s="49"/>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2">
        <f t="shared" si="9"/>
        <v>145.56</v>
      </c>
      <c r="BB124" s="51">
        <f t="shared" si="10"/>
        <v>145.56</v>
      </c>
      <c r="BC124" s="56" t="str">
        <f t="shared" si="11"/>
        <v>INR  One Hundred &amp; Forty Five  and Paise Fifty Six Only</v>
      </c>
      <c r="IA124" s="21">
        <v>2.11</v>
      </c>
      <c r="IB124" s="21" t="s">
        <v>156</v>
      </c>
      <c r="ID124" s="21">
        <v>2</v>
      </c>
      <c r="IE124" s="22" t="s">
        <v>176</v>
      </c>
      <c r="IF124" s="22"/>
      <c r="IG124" s="22"/>
      <c r="IH124" s="22"/>
      <c r="II124" s="22"/>
    </row>
    <row r="125" spans="1:243" s="21" customFormat="1" ht="15.75">
      <c r="A125" s="57">
        <v>2.12</v>
      </c>
      <c r="B125" s="74" t="s">
        <v>157</v>
      </c>
      <c r="C125" s="33"/>
      <c r="D125" s="69"/>
      <c r="E125" s="69"/>
      <c r="F125" s="69"/>
      <c r="G125" s="69"/>
      <c r="H125" s="69"/>
      <c r="I125" s="69"/>
      <c r="J125" s="69"/>
      <c r="K125" s="69"/>
      <c r="L125" s="69"/>
      <c r="M125" s="69"/>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IA125" s="21">
        <v>2.12</v>
      </c>
      <c r="IB125" s="21" t="s">
        <v>157</v>
      </c>
      <c r="IE125" s="22"/>
      <c r="IF125" s="22"/>
      <c r="IG125" s="22"/>
      <c r="IH125" s="22"/>
      <c r="II125" s="22"/>
    </row>
    <row r="126" spans="1:243" s="21" customFormat="1" ht="63" customHeight="1">
      <c r="A126" s="57">
        <v>2.13</v>
      </c>
      <c r="B126" s="74" t="s">
        <v>158</v>
      </c>
      <c r="C126" s="33"/>
      <c r="D126" s="69"/>
      <c r="E126" s="69"/>
      <c r="F126" s="69"/>
      <c r="G126" s="69"/>
      <c r="H126" s="69"/>
      <c r="I126" s="69"/>
      <c r="J126" s="69"/>
      <c r="K126" s="69"/>
      <c r="L126" s="69"/>
      <c r="M126" s="69"/>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IA126" s="21">
        <v>2.13</v>
      </c>
      <c r="IB126" s="21" t="s">
        <v>158</v>
      </c>
      <c r="IE126" s="22"/>
      <c r="IF126" s="22"/>
      <c r="IG126" s="22"/>
      <c r="IH126" s="22"/>
      <c r="II126" s="22"/>
    </row>
    <row r="127" spans="1:243" s="21" customFormat="1" ht="28.5">
      <c r="A127" s="57">
        <v>2.14</v>
      </c>
      <c r="B127" s="74" t="s">
        <v>159</v>
      </c>
      <c r="C127" s="33"/>
      <c r="D127" s="33">
        <v>3</v>
      </c>
      <c r="E127" s="75" t="s">
        <v>177</v>
      </c>
      <c r="F127" s="76">
        <v>277.99</v>
      </c>
      <c r="G127" s="43"/>
      <c r="H127" s="37"/>
      <c r="I127" s="38" t="s">
        <v>33</v>
      </c>
      <c r="J127" s="39">
        <f t="shared" si="8"/>
        <v>1</v>
      </c>
      <c r="K127" s="37" t="s">
        <v>34</v>
      </c>
      <c r="L127" s="37" t="s">
        <v>4</v>
      </c>
      <c r="M127" s="40"/>
      <c r="N127" s="49"/>
      <c r="O127" s="49"/>
      <c r="P127" s="50"/>
      <c r="Q127" s="49"/>
      <c r="R127" s="49"/>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2">
        <f t="shared" si="9"/>
        <v>833.97</v>
      </c>
      <c r="BB127" s="51">
        <f t="shared" si="10"/>
        <v>833.97</v>
      </c>
      <c r="BC127" s="56" t="str">
        <f t="shared" si="11"/>
        <v>INR  Eight Hundred &amp; Thirty Three  and Paise Ninety Seven Only</v>
      </c>
      <c r="IA127" s="21">
        <v>2.14</v>
      </c>
      <c r="IB127" s="21" t="s">
        <v>159</v>
      </c>
      <c r="ID127" s="21">
        <v>3</v>
      </c>
      <c r="IE127" s="22" t="s">
        <v>177</v>
      </c>
      <c r="IF127" s="22"/>
      <c r="IG127" s="22"/>
      <c r="IH127" s="22"/>
      <c r="II127" s="22"/>
    </row>
    <row r="128" spans="1:243" s="21" customFormat="1" ht="94.5">
      <c r="A128" s="57">
        <v>2.15</v>
      </c>
      <c r="B128" s="74" t="s">
        <v>160</v>
      </c>
      <c r="C128" s="33"/>
      <c r="D128" s="69"/>
      <c r="E128" s="69"/>
      <c r="F128" s="69"/>
      <c r="G128" s="69"/>
      <c r="H128" s="69"/>
      <c r="I128" s="69"/>
      <c r="J128" s="69"/>
      <c r="K128" s="69"/>
      <c r="L128" s="69"/>
      <c r="M128" s="69"/>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IA128" s="21">
        <v>2.15</v>
      </c>
      <c r="IB128" s="21" t="s">
        <v>160</v>
      </c>
      <c r="IE128" s="22"/>
      <c r="IF128" s="22"/>
      <c r="IG128" s="22"/>
      <c r="IH128" s="22"/>
      <c r="II128" s="22"/>
    </row>
    <row r="129" spans="1:243" s="21" customFormat="1" ht="42.75">
      <c r="A129" s="57">
        <v>2.16</v>
      </c>
      <c r="B129" s="74" t="s">
        <v>161</v>
      </c>
      <c r="C129" s="33"/>
      <c r="D129" s="33">
        <v>3</v>
      </c>
      <c r="E129" s="75" t="s">
        <v>177</v>
      </c>
      <c r="F129" s="76">
        <v>716.35</v>
      </c>
      <c r="G129" s="43"/>
      <c r="H129" s="37"/>
      <c r="I129" s="38" t="s">
        <v>33</v>
      </c>
      <c r="J129" s="39">
        <f t="shared" si="8"/>
        <v>1</v>
      </c>
      <c r="K129" s="37" t="s">
        <v>34</v>
      </c>
      <c r="L129" s="37" t="s">
        <v>4</v>
      </c>
      <c r="M129" s="40"/>
      <c r="N129" s="49"/>
      <c r="O129" s="49"/>
      <c r="P129" s="50"/>
      <c r="Q129" s="49"/>
      <c r="R129" s="49"/>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2">
        <f t="shared" si="9"/>
        <v>2149.05</v>
      </c>
      <c r="BB129" s="51">
        <f t="shared" si="10"/>
        <v>2149.05</v>
      </c>
      <c r="BC129" s="56" t="str">
        <f t="shared" si="11"/>
        <v>INR  Two Thousand One Hundred &amp; Forty Nine  and Paise Five Only</v>
      </c>
      <c r="IA129" s="21">
        <v>2.16</v>
      </c>
      <c r="IB129" s="21" t="s">
        <v>161</v>
      </c>
      <c r="ID129" s="21">
        <v>3</v>
      </c>
      <c r="IE129" s="22" t="s">
        <v>177</v>
      </c>
      <c r="IF129" s="22"/>
      <c r="IG129" s="22"/>
      <c r="IH129" s="22"/>
      <c r="II129" s="22"/>
    </row>
    <row r="130" spans="1:243" s="21" customFormat="1" ht="93.75" customHeight="1">
      <c r="A130" s="57">
        <v>2.17</v>
      </c>
      <c r="B130" s="74" t="s">
        <v>162</v>
      </c>
      <c r="C130" s="33"/>
      <c r="D130" s="69"/>
      <c r="E130" s="69"/>
      <c r="F130" s="69"/>
      <c r="G130" s="69"/>
      <c r="H130" s="69"/>
      <c r="I130" s="69"/>
      <c r="J130" s="69"/>
      <c r="K130" s="69"/>
      <c r="L130" s="69"/>
      <c r="M130" s="69"/>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IA130" s="21">
        <v>2.17</v>
      </c>
      <c r="IB130" s="21" t="s">
        <v>162</v>
      </c>
      <c r="IE130" s="22"/>
      <c r="IF130" s="22"/>
      <c r="IG130" s="22"/>
      <c r="IH130" s="22"/>
      <c r="II130" s="22"/>
    </row>
    <row r="131" spans="1:243" s="21" customFormat="1" ht="15.75">
      <c r="A131" s="57">
        <v>2.18</v>
      </c>
      <c r="B131" s="74" t="s">
        <v>163</v>
      </c>
      <c r="C131" s="33"/>
      <c r="D131" s="69"/>
      <c r="E131" s="69"/>
      <c r="F131" s="69"/>
      <c r="G131" s="69"/>
      <c r="H131" s="69"/>
      <c r="I131" s="69"/>
      <c r="J131" s="69"/>
      <c r="K131" s="69"/>
      <c r="L131" s="69"/>
      <c r="M131" s="69"/>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IA131" s="21">
        <v>2.18</v>
      </c>
      <c r="IB131" s="21" t="s">
        <v>163</v>
      </c>
      <c r="IE131" s="22"/>
      <c r="IF131" s="22"/>
      <c r="IG131" s="22"/>
      <c r="IH131" s="22"/>
      <c r="II131" s="22"/>
    </row>
    <row r="132" spans="1:243" s="21" customFormat="1" ht="47.25">
      <c r="A132" s="57">
        <v>2.19</v>
      </c>
      <c r="B132" s="74" t="s">
        <v>164</v>
      </c>
      <c r="C132" s="33"/>
      <c r="D132" s="33">
        <v>1</v>
      </c>
      <c r="E132" s="75" t="s">
        <v>176</v>
      </c>
      <c r="F132" s="76">
        <v>2022.8</v>
      </c>
      <c r="G132" s="43"/>
      <c r="H132" s="37"/>
      <c r="I132" s="38" t="s">
        <v>33</v>
      </c>
      <c r="J132" s="39">
        <f t="shared" si="8"/>
        <v>1</v>
      </c>
      <c r="K132" s="37" t="s">
        <v>34</v>
      </c>
      <c r="L132" s="37" t="s">
        <v>4</v>
      </c>
      <c r="M132" s="40"/>
      <c r="N132" s="49"/>
      <c r="O132" s="49"/>
      <c r="P132" s="50"/>
      <c r="Q132" s="49"/>
      <c r="R132" s="49"/>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2">
        <f t="shared" si="9"/>
        <v>2022.8</v>
      </c>
      <c r="BB132" s="51">
        <f t="shared" si="10"/>
        <v>2022.8</v>
      </c>
      <c r="BC132" s="56" t="str">
        <f t="shared" si="11"/>
        <v>INR  Two Thousand  &amp;Twenty Two  and Paise Eighty Only</v>
      </c>
      <c r="IA132" s="21">
        <v>2.19</v>
      </c>
      <c r="IB132" s="21" t="s">
        <v>164</v>
      </c>
      <c r="ID132" s="21">
        <v>1</v>
      </c>
      <c r="IE132" s="22" t="s">
        <v>176</v>
      </c>
      <c r="IF132" s="22"/>
      <c r="IG132" s="22"/>
      <c r="IH132" s="22"/>
      <c r="II132" s="22"/>
    </row>
    <row r="133" spans="1:243" s="21" customFormat="1" ht="189">
      <c r="A133" s="57">
        <v>2.2</v>
      </c>
      <c r="B133" s="74" t="s">
        <v>165</v>
      </c>
      <c r="C133" s="33"/>
      <c r="D133" s="69"/>
      <c r="E133" s="69"/>
      <c r="F133" s="69"/>
      <c r="G133" s="69"/>
      <c r="H133" s="69"/>
      <c r="I133" s="69"/>
      <c r="J133" s="69"/>
      <c r="K133" s="69"/>
      <c r="L133" s="69"/>
      <c r="M133" s="69"/>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IA133" s="21">
        <v>2.2</v>
      </c>
      <c r="IB133" s="21" t="s">
        <v>165</v>
      </c>
      <c r="IE133" s="22"/>
      <c r="IF133" s="22"/>
      <c r="IG133" s="22"/>
      <c r="IH133" s="22"/>
      <c r="II133" s="22"/>
    </row>
    <row r="134" spans="1:243" s="21" customFormat="1" ht="28.5">
      <c r="A134" s="57">
        <v>2.21</v>
      </c>
      <c r="B134" s="74" t="s">
        <v>166</v>
      </c>
      <c r="C134" s="33"/>
      <c r="D134" s="33">
        <v>1</v>
      </c>
      <c r="E134" s="75" t="s">
        <v>176</v>
      </c>
      <c r="F134" s="76">
        <v>546.69</v>
      </c>
      <c r="G134" s="43"/>
      <c r="H134" s="37"/>
      <c r="I134" s="38" t="s">
        <v>33</v>
      </c>
      <c r="J134" s="39">
        <f t="shared" si="8"/>
        <v>1</v>
      </c>
      <c r="K134" s="37" t="s">
        <v>34</v>
      </c>
      <c r="L134" s="37" t="s">
        <v>4</v>
      </c>
      <c r="M134" s="40"/>
      <c r="N134" s="49"/>
      <c r="O134" s="49"/>
      <c r="P134" s="50"/>
      <c r="Q134" s="49"/>
      <c r="R134" s="49"/>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2">
        <f t="shared" si="9"/>
        <v>546.69</v>
      </c>
      <c r="BB134" s="51">
        <f t="shared" si="10"/>
        <v>546.69</v>
      </c>
      <c r="BC134" s="56" t="str">
        <f t="shared" si="11"/>
        <v>INR  Five Hundred &amp; Forty Six  and Paise Sixty Nine Only</v>
      </c>
      <c r="IA134" s="21">
        <v>2.21</v>
      </c>
      <c r="IB134" s="21" t="s">
        <v>166</v>
      </c>
      <c r="ID134" s="21">
        <v>1</v>
      </c>
      <c r="IE134" s="22" t="s">
        <v>176</v>
      </c>
      <c r="IF134" s="22"/>
      <c r="IG134" s="22"/>
      <c r="IH134" s="22"/>
      <c r="II134" s="22"/>
    </row>
    <row r="135" spans="1:243" s="21" customFormat="1" ht="31.5">
      <c r="A135" s="57">
        <v>2.22</v>
      </c>
      <c r="B135" s="74" t="s">
        <v>167</v>
      </c>
      <c r="C135" s="33"/>
      <c r="D135" s="69"/>
      <c r="E135" s="69"/>
      <c r="F135" s="69"/>
      <c r="G135" s="69"/>
      <c r="H135" s="69"/>
      <c r="I135" s="69"/>
      <c r="J135" s="69"/>
      <c r="K135" s="69"/>
      <c r="L135" s="69"/>
      <c r="M135" s="69"/>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IA135" s="21">
        <v>2.22</v>
      </c>
      <c r="IB135" s="21" t="s">
        <v>167</v>
      </c>
      <c r="IE135" s="22"/>
      <c r="IF135" s="22"/>
      <c r="IG135" s="22"/>
      <c r="IH135" s="22"/>
      <c r="II135" s="22"/>
    </row>
    <row r="136" spans="1:243" s="21" customFormat="1" ht="94.5">
      <c r="A136" s="57">
        <v>2.23</v>
      </c>
      <c r="B136" s="74" t="s">
        <v>168</v>
      </c>
      <c r="C136" s="33"/>
      <c r="D136" s="69"/>
      <c r="E136" s="69"/>
      <c r="F136" s="69"/>
      <c r="G136" s="69"/>
      <c r="H136" s="69"/>
      <c r="I136" s="69"/>
      <c r="J136" s="69"/>
      <c r="K136" s="69"/>
      <c r="L136" s="69"/>
      <c r="M136" s="69"/>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IA136" s="21">
        <v>2.23</v>
      </c>
      <c r="IB136" s="21" t="s">
        <v>168</v>
      </c>
      <c r="IE136" s="22"/>
      <c r="IF136" s="22"/>
      <c r="IG136" s="22"/>
      <c r="IH136" s="22"/>
      <c r="II136" s="22"/>
    </row>
    <row r="137" spans="1:243" s="21" customFormat="1" ht="47.25">
      <c r="A137" s="57">
        <v>2.24</v>
      </c>
      <c r="B137" s="74" t="s">
        <v>169</v>
      </c>
      <c r="C137" s="33"/>
      <c r="D137" s="33">
        <v>5</v>
      </c>
      <c r="E137" s="75" t="s">
        <v>43</v>
      </c>
      <c r="F137" s="76">
        <v>340.64</v>
      </c>
      <c r="G137" s="43"/>
      <c r="H137" s="37"/>
      <c r="I137" s="38" t="s">
        <v>33</v>
      </c>
      <c r="J137" s="39">
        <f t="shared" si="8"/>
        <v>1</v>
      </c>
      <c r="K137" s="37" t="s">
        <v>34</v>
      </c>
      <c r="L137" s="37" t="s">
        <v>4</v>
      </c>
      <c r="M137" s="40"/>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2">
        <f t="shared" si="9"/>
        <v>1703.2</v>
      </c>
      <c r="BB137" s="51">
        <f t="shared" si="10"/>
        <v>1703.2</v>
      </c>
      <c r="BC137" s="56" t="str">
        <f t="shared" si="11"/>
        <v>INR  One Thousand Seven Hundred &amp; Three  and Paise Twenty Only</v>
      </c>
      <c r="IA137" s="21">
        <v>2.24</v>
      </c>
      <c r="IB137" s="21" t="s">
        <v>169</v>
      </c>
      <c r="ID137" s="21">
        <v>5</v>
      </c>
      <c r="IE137" s="22" t="s">
        <v>43</v>
      </c>
      <c r="IF137" s="22"/>
      <c r="IG137" s="22"/>
      <c r="IH137" s="22"/>
      <c r="II137" s="22"/>
    </row>
    <row r="138" spans="1:243" s="21" customFormat="1" ht="15.75">
      <c r="A138" s="57">
        <v>2.25</v>
      </c>
      <c r="B138" s="74" t="s">
        <v>170</v>
      </c>
      <c r="C138" s="33"/>
      <c r="D138" s="69"/>
      <c r="E138" s="69"/>
      <c r="F138" s="69"/>
      <c r="G138" s="69"/>
      <c r="H138" s="69"/>
      <c r="I138" s="69"/>
      <c r="J138" s="69"/>
      <c r="K138" s="69"/>
      <c r="L138" s="69"/>
      <c r="M138" s="69"/>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IA138" s="21">
        <v>2.25</v>
      </c>
      <c r="IB138" s="21" t="s">
        <v>170</v>
      </c>
      <c r="IE138" s="22"/>
      <c r="IF138" s="22"/>
      <c r="IG138" s="22"/>
      <c r="IH138" s="22"/>
      <c r="II138" s="22"/>
    </row>
    <row r="139" spans="1:243" s="21" customFormat="1" ht="141.75">
      <c r="A139" s="57">
        <v>2.26</v>
      </c>
      <c r="B139" s="74" t="s">
        <v>179</v>
      </c>
      <c r="C139" s="33"/>
      <c r="D139" s="33">
        <v>7</v>
      </c>
      <c r="E139" s="75" t="s">
        <v>55</v>
      </c>
      <c r="F139" s="76">
        <v>4942.04</v>
      </c>
      <c r="G139" s="43"/>
      <c r="H139" s="37"/>
      <c r="I139" s="38" t="s">
        <v>33</v>
      </c>
      <c r="J139" s="39">
        <f t="shared" si="8"/>
        <v>1</v>
      </c>
      <c r="K139" s="37" t="s">
        <v>34</v>
      </c>
      <c r="L139" s="37" t="s">
        <v>4</v>
      </c>
      <c r="M139" s="40"/>
      <c r="N139" s="49"/>
      <c r="O139" s="49"/>
      <c r="P139" s="50"/>
      <c r="Q139" s="49"/>
      <c r="R139" s="49"/>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2">
        <f t="shared" si="9"/>
        <v>34594.28</v>
      </c>
      <c r="BB139" s="51">
        <f t="shared" si="10"/>
        <v>34594.28</v>
      </c>
      <c r="BC139" s="56" t="str">
        <f t="shared" si="11"/>
        <v>INR  Thirty Four Thousand Five Hundred &amp; Ninety Four  and Paise Twenty Eight Only</v>
      </c>
      <c r="IA139" s="21">
        <v>2.26</v>
      </c>
      <c r="IB139" s="21" t="s">
        <v>179</v>
      </c>
      <c r="ID139" s="21">
        <v>7</v>
      </c>
      <c r="IE139" s="22" t="s">
        <v>55</v>
      </c>
      <c r="IF139" s="22"/>
      <c r="IG139" s="22"/>
      <c r="IH139" s="22"/>
      <c r="II139" s="22"/>
    </row>
    <row r="140" spans="1:243" s="21" customFormat="1" ht="49.5" customHeight="1">
      <c r="A140" s="57">
        <v>2.27</v>
      </c>
      <c r="B140" s="74" t="s">
        <v>171</v>
      </c>
      <c r="C140" s="33"/>
      <c r="D140" s="33">
        <v>3</v>
      </c>
      <c r="E140" s="75" t="s">
        <v>178</v>
      </c>
      <c r="F140" s="76">
        <v>58.66</v>
      </c>
      <c r="G140" s="43"/>
      <c r="H140" s="37"/>
      <c r="I140" s="38" t="s">
        <v>33</v>
      </c>
      <c r="J140" s="39">
        <f t="shared" si="8"/>
        <v>1</v>
      </c>
      <c r="K140" s="37" t="s">
        <v>34</v>
      </c>
      <c r="L140" s="37" t="s">
        <v>4</v>
      </c>
      <c r="M140" s="40"/>
      <c r="N140" s="49"/>
      <c r="O140" s="49"/>
      <c r="P140" s="50"/>
      <c r="Q140" s="49"/>
      <c r="R140" s="49"/>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2">
        <f t="shared" si="9"/>
        <v>175.98</v>
      </c>
      <c r="BB140" s="51">
        <f t="shared" si="10"/>
        <v>175.98</v>
      </c>
      <c r="BC140" s="56" t="str">
        <f t="shared" si="11"/>
        <v>INR  One Hundred &amp; Seventy Five  and Paise Ninety Eight Only</v>
      </c>
      <c r="IA140" s="21">
        <v>2.27</v>
      </c>
      <c r="IB140" s="21" t="s">
        <v>171</v>
      </c>
      <c r="ID140" s="21">
        <v>3</v>
      </c>
      <c r="IE140" s="22" t="s">
        <v>178</v>
      </c>
      <c r="IF140" s="22"/>
      <c r="IG140" s="22"/>
      <c r="IH140" s="22"/>
      <c r="II140" s="22"/>
    </row>
    <row r="141" spans="1:243" s="21" customFormat="1" ht="63.75" customHeight="1">
      <c r="A141" s="57">
        <v>2.28</v>
      </c>
      <c r="B141" s="74" t="s">
        <v>172</v>
      </c>
      <c r="C141" s="33"/>
      <c r="D141" s="33">
        <v>1</v>
      </c>
      <c r="E141" s="75" t="s">
        <v>178</v>
      </c>
      <c r="F141" s="76">
        <v>1484</v>
      </c>
      <c r="G141" s="43"/>
      <c r="H141" s="37"/>
      <c r="I141" s="38" t="s">
        <v>33</v>
      </c>
      <c r="J141" s="39">
        <f t="shared" si="8"/>
        <v>1</v>
      </c>
      <c r="K141" s="37" t="s">
        <v>34</v>
      </c>
      <c r="L141" s="37" t="s">
        <v>4</v>
      </c>
      <c r="M141" s="40"/>
      <c r="N141" s="49"/>
      <c r="O141" s="49"/>
      <c r="P141" s="50"/>
      <c r="Q141" s="49"/>
      <c r="R141" s="49"/>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2">
        <f t="shared" si="9"/>
        <v>1484</v>
      </c>
      <c r="BB141" s="51">
        <f t="shared" si="10"/>
        <v>1484</v>
      </c>
      <c r="BC141" s="56" t="str">
        <f t="shared" si="11"/>
        <v>INR  One Thousand Four Hundred &amp; Eighty Four  Only</v>
      </c>
      <c r="IA141" s="21">
        <v>2.28</v>
      </c>
      <c r="IB141" s="59" t="s">
        <v>172</v>
      </c>
      <c r="ID141" s="21">
        <v>1</v>
      </c>
      <c r="IE141" s="22" t="s">
        <v>178</v>
      </c>
      <c r="IF141" s="22"/>
      <c r="IG141" s="22"/>
      <c r="IH141" s="22"/>
      <c r="II141" s="22"/>
    </row>
    <row r="142" spans="1:243" s="21" customFormat="1" ht="47.25">
      <c r="A142" s="57">
        <v>2.29</v>
      </c>
      <c r="B142" s="74" t="s">
        <v>173</v>
      </c>
      <c r="C142" s="33"/>
      <c r="D142" s="33">
        <v>1</v>
      </c>
      <c r="E142" s="75" t="s">
        <v>178</v>
      </c>
      <c r="F142" s="76">
        <v>1014.91</v>
      </c>
      <c r="G142" s="43"/>
      <c r="H142" s="37"/>
      <c r="I142" s="38" t="s">
        <v>33</v>
      </c>
      <c r="J142" s="39">
        <f t="shared" si="8"/>
        <v>1</v>
      </c>
      <c r="K142" s="37" t="s">
        <v>34</v>
      </c>
      <c r="L142" s="37" t="s">
        <v>4</v>
      </c>
      <c r="M142" s="40"/>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2">
        <f t="shared" si="9"/>
        <v>1014.91</v>
      </c>
      <c r="BB142" s="51">
        <f t="shared" si="10"/>
        <v>1014.91</v>
      </c>
      <c r="BC142" s="56" t="str">
        <f t="shared" si="11"/>
        <v>INR  One Thousand  &amp;Fourteen  and Paise Ninety One Only</v>
      </c>
      <c r="IA142" s="21">
        <v>2.29</v>
      </c>
      <c r="IB142" s="21" t="s">
        <v>173</v>
      </c>
      <c r="ID142" s="21">
        <v>1</v>
      </c>
      <c r="IE142" s="22" t="s">
        <v>178</v>
      </c>
      <c r="IF142" s="22"/>
      <c r="IG142" s="22"/>
      <c r="IH142" s="22"/>
      <c r="II142" s="22"/>
    </row>
    <row r="143" spans="1:243" s="21" customFormat="1" ht="46.5" customHeight="1">
      <c r="A143" s="57">
        <v>2.3</v>
      </c>
      <c r="B143" s="74" t="s">
        <v>174</v>
      </c>
      <c r="C143" s="33"/>
      <c r="D143" s="33">
        <v>1</v>
      </c>
      <c r="E143" s="75" t="s">
        <v>178</v>
      </c>
      <c r="F143" s="76">
        <v>1014.91</v>
      </c>
      <c r="G143" s="43"/>
      <c r="H143" s="37"/>
      <c r="I143" s="38" t="s">
        <v>33</v>
      </c>
      <c r="J143" s="39">
        <f t="shared" si="8"/>
        <v>1</v>
      </c>
      <c r="K143" s="37" t="s">
        <v>34</v>
      </c>
      <c r="L143" s="37" t="s">
        <v>4</v>
      </c>
      <c r="M143" s="40"/>
      <c r="N143" s="49"/>
      <c r="O143" s="49"/>
      <c r="P143" s="50"/>
      <c r="Q143" s="49"/>
      <c r="R143" s="49"/>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2">
        <f t="shared" si="9"/>
        <v>1014.91</v>
      </c>
      <c r="BB143" s="51">
        <f t="shared" si="10"/>
        <v>1014.91</v>
      </c>
      <c r="BC143" s="56" t="str">
        <f t="shared" si="11"/>
        <v>INR  One Thousand  &amp;Fourteen  and Paise Ninety One Only</v>
      </c>
      <c r="IA143" s="21">
        <v>2.3</v>
      </c>
      <c r="IB143" s="59" t="s">
        <v>174</v>
      </c>
      <c r="ID143" s="21">
        <v>1</v>
      </c>
      <c r="IE143" s="22" t="s">
        <v>178</v>
      </c>
      <c r="IF143" s="22"/>
      <c r="IG143" s="22"/>
      <c r="IH143" s="22"/>
      <c r="II143" s="22"/>
    </row>
    <row r="144" spans="1:55" ht="42.75">
      <c r="A144" s="44" t="s">
        <v>35</v>
      </c>
      <c r="B144" s="45"/>
      <c r="C144" s="46"/>
      <c r="D144" s="63"/>
      <c r="E144" s="63"/>
      <c r="F144" s="63"/>
      <c r="G144" s="34"/>
      <c r="H144" s="47"/>
      <c r="I144" s="47"/>
      <c r="J144" s="47"/>
      <c r="K144" s="47"/>
      <c r="L144" s="48"/>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55">
        <f>SUM(BA13:BA143)</f>
        <v>384547.05</v>
      </c>
      <c r="BB144" s="55">
        <f>SUM(BB13:BB143)</f>
        <v>384547.05</v>
      </c>
      <c r="BC144" s="58" t="str">
        <f>SpellNumber($E$2,BB144)</f>
        <v>INR  Three Lakh Eighty Four Thousand Five Hundred &amp; Forty Seven  and Paise Five Only</v>
      </c>
    </row>
    <row r="145" spans="1:55" ht="46.5" customHeight="1">
      <c r="A145" s="24" t="s">
        <v>36</v>
      </c>
      <c r="B145" s="25"/>
      <c r="C145" s="26"/>
      <c r="D145" s="60"/>
      <c r="E145" s="61" t="s">
        <v>44</v>
      </c>
      <c r="F145" s="62"/>
      <c r="G145" s="27"/>
      <c r="H145" s="28"/>
      <c r="I145" s="28"/>
      <c r="J145" s="28"/>
      <c r="K145" s="29"/>
      <c r="L145" s="30"/>
      <c r="M145" s="31"/>
      <c r="N145" s="32"/>
      <c r="O145" s="21"/>
      <c r="P145" s="21"/>
      <c r="Q145" s="21"/>
      <c r="R145" s="21"/>
      <c r="S145" s="21"/>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53">
        <f>IF(ISBLANK(F145),0,IF(E145="Excess (+)",ROUND(BA144+(BA144*F145),2),IF(E145="Less (-)",ROUND(BA144+(BA144*F145*(-1)),2),IF(E145="At Par",BA144,0))))</f>
        <v>0</v>
      </c>
      <c r="BB145" s="54">
        <f>ROUND(BA145,0)</f>
        <v>0</v>
      </c>
      <c r="BC145" s="36" t="str">
        <f>SpellNumber($E$2,BB145)</f>
        <v>INR Zero Only</v>
      </c>
    </row>
    <row r="146" spans="1:55" ht="45.75" customHeight="1">
      <c r="A146" s="23" t="s">
        <v>37</v>
      </c>
      <c r="B146" s="23"/>
      <c r="C146" s="64" t="str">
        <f>SpellNumber($E$2,BB145)</f>
        <v>INR Zero Only</v>
      </c>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row>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3" ht="15"/>
    <row r="2174" ht="15"/>
    <row r="2175" ht="15"/>
    <row r="2176" ht="15"/>
    <row r="2177" ht="15"/>
    <row r="2178" ht="15"/>
    <row r="2180" ht="15"/>
    <row r="2181" ht="15"/>
    <row r="2182" ht="15"/>
    <row r="2183" ht="15"/>
    <row r="2184" ht="15"/>
    <row r="2185" ht="15"/>
    <row r="2187" ht="15"/>
    <row r="2188" ht="15"/>
    <row r="2189" ht="15"/>
    <row r="2190" ht="15"/>
    <row r="2192" ht="15"/>
    <row r="2193" ht="15"/>
    <row r="2194" ht="15"/>
    <row r="2195" ht="15"/>
    <row r="2196" ht="15"/>
    <row r="2197" ht="15"/>
    <row r="2199" ht="15"/>
    <row r="2200" ht="15"/>
    <row r="2201" ht="15"/>
    <row r="2202" ht="15"/>
    <row r="2203" ht="15"/>
    <row r="2206" ht="15"/>
    <row r="2207" ht="15"/>
    <row r="2208" ht="15"/>
    <row r="2210" ht="15"/>
    <row r="2211" ht="15"/>
    <row r="2212" ht="15"/>
    <row r="2213" ht="15"/>
    <row r="2214" ht="15"/>
    <row r="2216" ht="15"/>
    <row r="2217" ht="15"/>
    <row r="2218" ht="15"/>
    <row r="2220" ht="15"/>
    <row r="2221" ht="15"/>
    <row r="2222" ht="15"/>
    <row r="2223" ht="15"/>
    <row r="2224" ht="15"/>
    <row r="2225" ht="15"/>
    <row r="2226" ht="15"/>
    <row r="2227" ht="15"/>
    <row r="2228" ht="15"/>
    <row r="2229" ht="15"/>
    <row r="2230" ht="15"/>
    <row r="2231" ht="15"/>
    <row r="2233" ht="15"/>
    <row r="2234" ht="15"/>
    <row r="2235" ht="15"/>
    <row r="2237" ht="15"/>
    <row r="2238" ht="15"/>
    <row r="2239" ht="15"/>
    <row r="2240" ht="15"/>
    <row r="2241" ht="15"/>
    <row r="2242" ht="15"/>
    <row r="2244" ht="15"/>
    <row r="2245" ht="15"/>
    <row r="2246" ht="15"/>
    <row r="2247" ht="15"/>
    <row r="2248" ht="15"/>
    <row r="2249" ht="15"/>
    <row r="2250" ht="15"/>
    <row r="2252" ht="15"/>
    <row r="2253" ht="15"/>
    <row r="2254" ht="15"/>
    <row r="2255" ht="15"/>
    <row r="2256" ht="15"/>
    <row r="2258" ht="15"/>
    <row r="2259" ht="15"/>
    <row r="2260" ht="15"/>
    <row r="2261" ht="15"/>
    <row r="2262" ht="15"/>
    <row r="2263" ht="15"/>
    <row r="2264" ht="15"/>
    <row r="2266" ht="15"/>
    <row r="2267" ht="15"/>
    <row r="2268" ht="15"/>
    <row r="2269" ht="15"/>
    <row r="2271" ht="15"/>
    <row r="2272" ht="15"/>
    <row r="2273" ht="15"/>
    <row r="2275" ht="15"/>
    <row r="2276" ht="15"/>
    <row r="2277" ht="15"/>
    <row r="2278" ht="15"/>
    <row r="2279" ht="15"/>
    <row r="2280" ht="15"/>
    <row r="2281" ht="15"/>
    <row r="2282" ht="15"/>
    <row r="2283" ht="15"/>
    <row r="2284" ht="15"/>
    <row r="2285" ht="15"/>
    <row r="2286" ht="15"/>
    <row r="2288" ht="15"/>
    <row r="2289" ht="15"/>
    <row r="2290" ht="15"/>
    <row r="2291" ht="15"/>
    <row r="2292" ht="15"/>
    <row r="2293" ht="15"/>
    <row r="2294" ht="15"/>
    <row r="2295" ht="15"/>
    <row r="2296" ht="15"/>
    <row r="2298" ht="15"/>
    <row r="2299" ht="15"/>
    <row r="2300" ht="15"/>
    <row r="2301" ht="15"/>
    <row r="2302" ht="15"/>
    <row r="2304" ht="15"/>
    <row r="2305" ht="15"/>
    <row r="2306" ht="15"/>
    <row r="2308" ht="15"/>
    <row r="2309" ht="15"/>
    <row r="2311" ht="15"/>
    <row r="2312" ht="15"/>
    <row r="2313" ht="15"/>
    <row r="2315" ht="15"/>
    <row r="2316" ht="15"/>
    <row r="2317" ht="15"/>
    <row r="2318" ht="15"/>
    <row r="2319" ht="15"/>
    <row r="2320" ht="15"/>
    <row r="2322" ht="15"/>
    <row r="2323" ht="15"/>
    <row r="2324" ht="15"/>
    <row r="2325" ht="15"/>
    <row r="2327" ht="15"/>
    <row r="2328" ht="15"/>
    <row r="2330" ht="15"/>
    <row r="2331" ht="15"/>
    <row r="2332" ht="15"/>
    <row r="2333" ht="15"/>
    <row r="2334" ht="15"/>
    <row r="2335" ht="15"/>
    <row r="2336" ht="15"/>
    <row r="2338" ht="15"/>
    <row r="2339" ht="15"/>
    <row r="2340" ht="15"/>
    <row r="2342" ht="15"/>
    <row r="2343" ht="15"/>
    <row r="2344" ht="15"/>
    <row r="2346" ht="15"/>
    <row r="2347" ht="15"/>
    <row r="2348" ht="15"/>
    <row r="2349" ht="15"/>
    <row r="2350" ht="15"/>
    <row r="2351" ht="15"/>
    <row r="2353" ht="15"/>
    <row r="2354" ht="15"/>
    <row r="2355" ht="15"/>
    <row r="2356" ht="15"/>
    <row r="2357" ht="15"/>
    <row r="2359" ht="15"/>
    <row r="2360" ht="15"/>
    <row r="2361" ht="15"/>
    <row r="2362" ht="15"/>
    <row r="2363" ht="15"/>
    <row r="2365" ht="15"/>
    <row r="2366" ht="15"/>
    <row r="2367" ht="15"/>
    <row r="2368" ht="15"/>
    <row r="2369" ht="15"/>
    <row r="2370" ht="15"/>
    <row r="2371" ht="15"/>
    <row r="2372" ht="15"/>
    <row r="2373" ht="15"/>
    <row r="2375" ht="15"/>
    <row r="2376" ht="15"/>
    <row r="2377" ht="15"/>
    <row r="2378" ht="15"/>
    <row r="2379" ht="15"/>
    <row r="2380" ht="15"/>
    <row r="2381" ht="15"/>
    <row r="2382" ht="15"/>
    <row r="2383" ht="15"/>
    <row r="2384" ht="15"/>
    <row r="2385" ht="15"/>
    <row r="2387" ht="15"/>
    <row r="2389" ht="15"/>
    <row r="2390" ht="15"/>
    <row r="2391" ht="15"/>
    <row r="2392" ht="15"/>
    <row r="2393" ht="15"/>
    <row r="2394" ht="15"/>
    <row r="2395" ht="15"/>
    <row r="2396" ht="15"/>
    <row r="2397" ht="15"/>
    <row r="2398" ht="15"/>
    <row r="2400" ht="15"/>
    <row r="2401" ht="15"/>
    <row r="2402" ht="15"/>
    <row r="2404" ht="15"/>
    <row r="2405" ht="15"/>
    <row r="2406" ht="15"/>
    <row r="2407" ht="15"/>
    <row r="2409" ht="15"/>
    <row r="2410" ht="15"/>
    <row r="2411" ht="15"/>
    <row r="2412" ht="15"/>
    <row r="2413" ht="15"/>
    <row r="2415" ht="15"/>
    <row r="2416" ht="15"/>
    <row r="2417" ht="15"/>
    <row r="2418" ht="15"/>
    <row r="2419" ht="15"/>
    <row r="2421" ht="15"/>
    <row r="2422" ht="15"/>
    <row r="2424" ht="15"/>
    <row r="2426" ht="15"/>
    <row r="2427" ht="15"/>
    <row r="2428" ht="15"/>
    <row r="2429" ht="15"/>
    <row r="2430" ht="15"/>
    <row r="2431" ht="15"/>
    <row r="2432" ht="15"/>
    <row r="2433" ht="15"/>
    <row r="2434" ht="15"/>
    <row r="2435" ht="15"/>
    <row r="2437" ht="15"/>
    <row r="2438" ht="15"/>
    <row r="2439" ht="15"/>
    <row r="2440" ht="15"/>
    <row r="2441" ht="15"/>
    <row r="2442" ht="15"/>
    <row r="2443" ht="15"/>
    <row r="2444" ht="15"/>
    <row r="2446" ht="15"/>
    <row r="2447" ht="15"/>
    <row r="2448" ht="15"/>
    <row r="2449" ht="15"/>
    <row r="2451" ht="15"/>
    <row r="2452" ht="15"/>
    <row r="2453" ht="15"/>
    <row r="2455" ht="15"/>
    <row r="2456" ht="15"/>
    <row r="2458" ht="15"/>
    <row r="2459" ht="15"/>
    <row r="2460" ht="15"/>
    <row r="2461" ht="15"/>
    <row r="2462" ht="15"/>
    <row r="2463" ht="15"/>
    <row r="2464" ht="15"/>
    <row r="2465" ht="15"/>
    <row r="2467" ht="15"/>
    <row r="2468" ht="15"/>
    <row r="2469" ht="15"/>
    <row r="2470" ht="15"/>
    <row r="2471" ht="15"/>
    <row r="2473" ht="15"/>
    <row r="2474" ht="15"/>
    <row r="2475" ht="15"/>
    <row r="2476" ht="15"/>
    <row r="2478" ht="15"/>
    <row r="2479" ht="15"/>
    <row r="2480" ht="15"/>
    <row r="2481" ht="15"/>
    <row r="2482" ht="15"/>
    <row r="2484" ht="15"/>
    <row r="2485" ht="15"/>
    <row r="2486" ht="15"/>
    <row r="2487" ht="15"/>
    <row r="2488" ht="15"/>
    <row r="2489" ht="15"/>
    <row r="2490" ht="15"/>
    <row r="2491" ht="15"/>
    <row r="2492" ht="15"/>
    <row r="2493" ht="15"/>
    <row r="2494" ht="15"/>
    <row r="2495" ht="15"/>
    <row r="2497" ht="15"/>
    <row r="2498" ht="15"/>
    <row r="2499" ht="15"/>
    <row r="2501" ht="15"/>
    <row r="2502" ht="15"/>
    <row r="2503" ht="15"/>
    <row r="2504" ht="15"/>
    <row r="2505" ht="15"/>
    <row r="2506" ht="15"/>
    <row r="2507" ht="15"/>
    <row r="2508" ht="15"/>
    <row r="2509" ht="15"/>
    <row r="2510" ht="15"/>
    <row r="2511" ht="15"/>
    <row r="2512" ht="15"/>
    <row r="2514" ht="15"/>
    <row r="2515" ht="15"/>
    <row r="2516" ht="15"/>
    <row r="2517" ht="15"/>
    <row r="2518" ht="15"/>
    <row r="2521" ht="15"/>
    <row r="2522" ht="15"/>
    <row r="2523" ht="15"/>
    <row r="2524" ht="15"/>
    <row r="2525" ht="15"/>
    <row r="2526" ht="15"/>
    <row r="2527" ht="15"/>
    <row r="2529" ht="15"/>
    <row r="2530" ht="15"/>
    <row r="2532" ht="15"/>
    <row r="2533" ht="15"/>
    <row r="2534" ht="15"/>
    <row r="2535" ht="15"/>
  </sheetData>
  <sheetProtection password="8F23" sheet="1"/>
  <mergeCells count="75">
    <mergeCell ref="D136:BC136"/>
    <mergeCell ref="D138:BC138"/>
    <mergeCell ref="D45:BC45"/>
    <mergeCell ref="D14:BC14"/>
    <mergeCell ref="D26:BC26"/>
    <mergeCell ref="D123:BC123"/>
    <mergeCell ref="D126:BC126"/>
    <mergeCell ref="D128:BC128"/>
    <mergeCell ref="D130:BC130"/>
    <mergeCell ref="D131:BC131"/>
    <mergeCell ref="D133:BC133"/>
    <mergeCell ref="D135:BC135"/>
    <mergeCell ref="D116:BC116"/>
    <mergeCell ref="D118:BC118"/>
    <mergeCell ref="D119:BC119"/>
    <mergeCell ref="D121:BC121"/>
    <mergeCell ref="D122:BC122"/>
    <mergeCell ref="D125:BC125"/>
    <mergeCell ref="D107:BC107"/>
    <mergeCell ref="D108:BC108"/>
    <mergeCell ref="D110:BC110"/>
    <mergeCell ref="D111:BC111"/>
    <mergeCell ref="D113:BC113"/>
    <mergeCell ref="D114:BC114"/>
    <mergeCell ref="D93:BC93"/>
    <mergeCell ref="D94:BC94"/>
    <mergeCell ref="D97:BC97"/>
    <mergeCell ref="D99:BC99"/>
    <mergeCell ref="D101:BC101"/>
    <mergeCell ref="D105:BC105"/>
    <mergeCell ref="D79:BC79"/>
    <mergeCell ref="D82:BC82"/>
    <mergeCell ref="D84:BC84"/>
    <mergeCell ref="D86:BC86"/>
    <mergeCell ref="D87:BC87"/>
    <mergeCell ref="D89:BC89"/>
    <mergeCell ref="D66:BC66"/>
    <mergeCell ref="D68:BC68"/>
    <mergeCell ref="D70:BC70"/>
    <mergeCell ref="D72:BC72"/>
    <mergeCell ref="D74:BC74"/>
    <mergeCell ref="D77:BC77"/>
    <mergeCell ref="D54:BC54"/>
    <mergeCell ref="D56:BC56"/>
    <mergeCell ref="D58:BC58"/>
    <mergeCell ref="D60:BC60"/>
    <mergeCell ref="D63:BC63"/>
    <mergeCell ref="D64:BC64"/>
    <mergeCell ref="D42:BC42"/>
    <mergeCell ref="D43:BC43"/>
    <mergeCell ref="D47:BC47"/>
    <mergeCell ref="D49:BC49"/>
    <mergeCell ref="D51:BC51"/>
    <mergeCell ref="D52:BC52"/>
    <mergeCell ref="D28:BC28"/>
    <mergeCell ref="D30:BC30"/>
    <mergeCell ref="D32:BC32"/>
    <mergeCell ref="D36:BC36"/>
    <mergeCell ref="D39:BC39"/>
    <mergeCell ref="D41:BC41"/>
    <mergeCell ref="D16:BC16"/>
    <mergeCell ref="D17:BC17"/>
    <mergeCell ref="D19:BC19"/>
    <mergeCell ref="D21:BC21"/>
    <mergeCell ref="D23:BC23"/>
    <mergeCell ref="D24:BC24"/>
    <mergeCell ref="C146:BC146"/>
    <mergeCell ref="A1:L1"/>
    <mergeCell ref="A4:BC4"/>
    <mergeCell ref="A5:BC5"/>
    <mergeCell ref="A6:BC6"/>
    <mergeCell ref="A7:BC7"/>
    <mergeCell ref="A9:BC9"/>
    <mergeCell ref="D13:BC13"/>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45">
      <formula1>IF(E145="Select",-1,IF(E145="At Par",0,0))</formula1>
      <formula2>IF(E145="Select",-1,IF(E145="At Par",0,0.99))</formula2>
    </dataValidation>
    <dataValidation type="list" allowBlank="1" showErrorMessage="1" sqref="E14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45">
      <formula1>0</formula1>
      <formula2>IF(#REF!&lt;&gt;"Select",99.9,0)</formula2>
    </dataValidation>
    <dataValidation allowBlank="1" showInputMessage="1" showErrorMessage="1" promptTitle="Units" prompt="Please enter Units in text" sqref="D46:E46 D18:E18 D20:E20 D22:E22 D15:E15 D29:E29 D31:E31 D33:E35 D37:E38 D40:E40 D139:E143 D48:E48 D50:E50 D53:E53 D55:E55 D57:E57 D59:E59 D61:E62 D65:E65 D67:E67 D69:E69 D71:E71 D73:E73 D75:E76 D78:E78 D80:E81 D83:E83 D85:E85 D88:E88 D90:E92 D95:E96 D98:E98 D100:E100 D102:E104 D106:E106 D109:E109 D112:E112 D115:E115 D117:E117 D120:E120 D27:E27 D127:E127 D129:E129 D132:E132 D134:E134 D137:E137 D44:E44 D25:E25 D124:E124">
      <formula1>0</formula1>
      <formula2>0</formula2>
    </dataValidation>
    <dataValidation type="decimal" allowBlank="1" showInputMessage="1" showErrorMessage="1" promptTitle="Quantity" prompt="Please enter the Quantity for this item. " errorTitle="Invalid Entry" error="Only Numeric Values are allowed. " sqref="F46 F18 F20 F22 F15 F29 F31 F33:F35 F37:F38 F40 F139:F143 F48 F50 F53 F55 F57 F59 F61:F62 F65 F67 F69 F71 F73 F75:F76 F78 F80:F81 F83 F85 F88 F90:F92 F95:F96 F98 F100 F102:F104 F106 F109 F112 F115 F117 F120 F27 F127 F129 F132 F134 F137 F44 F25 F124">
      <formula1>0</formula1>
      <formula2>999999999999999</formula2>
    </dataValidation>
    <dataValidation type="list" allowBlank="1" showErrorMessage="1" sqref="D13:D14 D45 D16:D17 K18 D19 K20 D21 K22 D23:D24 K15 D28 K29 D30 K31 D32 K33:K35 D36 K37:K38 D39 K40 D41:D43 D138 D47 K48 D49 K50 D51:D52 K53 D54 K55 D56 K57 D58 K59 D60 K61:K62 D63:D64 K65 D66 K67 D68 K69 D70 K71 D72 K73 D74 K75:K76 D77 K78 D79 K80:K81 D82 K83 D84 K85 D86:D87 K88 D89 K90:K92 D93:D94 K95:K96 D97 K98 D99 K100 D101 K102:K104 D105 K106 D107:D108 K109 D110:D111 K112 D113:D114 K115 D116 K117 D118:D119 K120 D121:D123 D26 D125:D126 K127 D128 K129 D130:D131 K132 D133 K134 D135:D136 K137 K139:K143 K44 K46 K25 K27 K12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46:H46 G18:H18 G20:H20 G22:H22 G15:H15 G29:H29 G31:H31 G33:H35 G37:H38 G40:H40 G139:H143 G48:H48 G50:H50 G53:H53 G55:H55 G57:H57 G59:H59 G61:H62 G65:H65 G67:H67 G69:H69 G71:H71 G73:H73 G75:H76 G78:H78 G80:H81 G83:H83 G85:H85 G88:H88 G90:H92 G95:H96 G98:H98 G100:H100 G102:H104 G106:H106 G109:H109 G112:H112 G115:H115 G117:H117 G120:H120 G27:H27 G127:H127 G129:H129 G132:H132 G134:H134 G137:H137 G44:H44 G25:H25 G124:H124">
      <formula1>0</formula1>
      <formula2>999999999999999</formula2>
    </dataValidation>
    <dataValidation allowBlank="1" showInputMessage="1" showErrorMessage="1" promptTitle="Addition / Deduction" prompt="Please Choose the correct One" sqref="J46 J18 J20 J22 J15 J29 J31 J33:J35 J37:J38 J40 J139:J143 J48 J50 J53 J55 J57 J59 J61:J62 J65 J67 J69 J71 J73 J75:J76 J78 J80:J81 J83 J85 J88 J90:J92 J95:J96 J98 J100 J102:J104 J106 J109 J112 J115 J117 J120 J27 J127 J129 J132 J134 J137 J44 J25 J124">
      <formula1>0</formula1>
      <formula2>0</formula2>
    </dataValidation>
    <dataValidation type="list" showErrorMessage="1" sqref="I46 I18 I20 I22 I15 I29 I31 I33:I35 I37:I38 I40 I139:I143 I48 I50 I53 I55 I57 I59 I61:I62 I65 I67 I69 I71 I73 I75:I76 I78 I80:I81 I83 I85 I88 I90:I92 I95:I96 I98 I100 I102:I104 I106 I109 I112 I115 I117 I120 I27 I127 I129 I132 I134 I137 I44 I25 I12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46:O46 N18:O18 N20:O20 N22:O22 N15:O15 N29:O29 N31:O31 N33:O35 N37:O38 N40:O40 N139:O143 N48:O48 N50:O50 N53:O53 N55:O55 N57:O57 N59:O59 N61:O62 N65:O65 N67:O67 N69:O69 N71:O71 N73:O73 N75:O76 N78:O78 N80:O81 N83:O83 N85:O85 N88:O88 N90:O92 N95:O96 N98:O98 N100:O100 N102:O104 N106:O106 N109:O109 N112:O112 N115:O115 N117:O117 N120:O120 N27:O27 N127:O127 N129:O129 N132:O132 N134:O134 N137:O137 N44:O44 N25:O25 N124:O1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46 R18 R20 R22 R15 R29 R31 R33:R35 R37:R38 R40 R139:R143 R48 R50 R53 R55 R57 R59 R61:R62 R65 R67 R69 R71 R73 R75:R76 R78 R80:R81 R83 R85 R88 R90:R92 R95:R96 R98 R100 R102:R104 R106 R109 R112 R115 R117 R120 R27 R127 R129 R132 R134 R137 R44 R25 R1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46 Q18 Q20 Q22 Q15 Q29 Q31 Q33:Q35 Q37:Q38 Q40 Q139:Q143 Q48 Q50 Q53 Q55 Q57 Q59 Q61:Q62 Q65 Q67 Q69 Q71 Q73 Q75:Q76 Q78 Q80:Q81 Q83 Q85 Q88 Q90:Q92 Q95:Q96 Q98 Q100 Q102:Q104 Q106 Q109 Q112 Q115 Q117 Q120 Q27 Q127 Q129 Q132 Q134 Q137 Q44 Q25 Q12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46 M18 M20 M22 M15 M29 M31 M33:M35 M37:M38 M40 M139:M143 M48 M50 M53 M55 M57 M59 M61:M62 M65 M67 M69 M71 M73 M75:M76 M78 M80:M81 M83 M85 M88 M90:M92 M95:M96 M98 M100 M102:M104 M106 M109 M112 M115 M117 M120 M27 M127 M129 M132 M134 M137 M44 M25 M124">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3 L14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43">
      <formula1>0</formula1>
      <formula2>0</formula2>
    </dataValidation>
    <dataValidation type="decimal" allowBlank="1" showErrorMessage="1" errorTitle="Invalid Entry" error="Only Numeric Values are allowed. " sqref="A13:A143">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2" t="s">
        <v>38</v>
      </c>
      <c r="F6" s="72"/>
      <c r="G6" s="72"/>
      <c r="H6" s="72"/>
      <c r="I6" s="72"/>
      <c r="J6" s="72"/>
      <c r="K6" s="72"/>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2021-10-20T05:19:22Z</cp:lastPrinted>
  <dcterms:created xsi:type="dcterms:W3CDTF">2009-01-30T06:42:42Z</dcterms:created>
  <dcterms:modified xsi:type="dcterms:W3CDTF">2021-11-11T05:58:11Z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